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P VICENTE\Downloads\"/>
    </mc:Choice>
  </mc:AlternateContent>
  <bookViews>
    <workbookView xWindow="0" yWindow="0" windowWidth="28800" windowHeight="12435" tabRatio="635" firstSheet="1" activeTab="1"/>
  </bookViews>
  <sheets>
    <sheet name="Instructivo de llenado" sheetId="3" r:id="rId1"/>
    <sheet name="11001" sheetId="2" r:id="rId2"/>
    <sheet name="11018" sheetId="7" r:id="rId3"/>
    <sheet name="11049" sheetId="18" r:id="rId4"/>
    <sheet name="México Conectado" sheetId="10" r:id="rId5"/>
  </sheets>
  <definedNames>
    <definedName name="_xlnm.Print_Area" localSheetId="1">'11001'!$A$7:$W$355</definedName>
    <definedName name="_xlnm.Print_Area" localSheetId="2">'11018'!$A$7:$W$355</definedName>
    <definedName name="_xlnm.Print_Area" localSheetId="3">'11049'!$A$7:$W$355</definedName>
    <definedName name="_xlnm.Print_Area" localSheetId="4">'México Conectado'!$A$7:$W$355</definedName>
    <definedName name="_xlnm.Print_Titles" localSheetId="1">'11001'!$1:$6</definedName>
    <definedName name="_xlnm.Print_Titles" localSheetId="2">'11018'!$1:$6</definedName>
    <definedName name="_xlnm.Print_Titles" localSheetId="3">'11049'!$1:$6</definedName>
    <definedName name="_xlnm.Print_Titles" localSheetId="4">'México Conectado'!$1:$6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52" i="10" l="1"/>
  <c r="J351" i="10"/>
  <c r="J350" i="10"/>
  <c r="J349" i="10"/>
  <c r="J348" i="10"/>
  <c r="J347" i="10"/>
  <c r="J346" i="10"/>
  <c r="J345" i="10"/>
  <c r="J344" i="10"/>
  <c r="J343" i="10"/>
  <c r="J342" i="10"/>
  <c r="J341" i="10"/>
  <c r="J340" i="10"/>
  <c r="J339" i="10"/>
  <c r="J338" i="10"/>
  <c r="J337" i="10"/>
  <c r="J336" i="10"/>
  <c r="J335" i="10"/>
  <c r="J334" i="10"/>
  <c r="J333" i="10"/>
  <c r="J332" i="10"/>
  <c r="J331" i="10"/>
  <c r="J330" i="10"/>
  <c r="J329" i="10"/>
  <c r="J328" i="10"/>
  <c r="J327" i="10"/>
  <c r="J326" i="10"/>
  <c r="J325" i="10"/>
  <c r="J324" i="10"/>
  <c r="J323" i="10"/>
  <c r="J322" i="10"/>
  <c r="J321" i="10"/>
  <c r="J320" i="10"/>
  <c r="J319" i="10"/>
  <c r="J318" i="10"/>
  <c r="J317" i="10"/>
  <c r="J316" i="10"/>
  <c r="J315" i="10"/>
  <c r="J314" i="10"/>
  <c r="J313" i="10"/>
  <c r="J312" i="10"/>
  <c r="J311" i="10"/>
  <c r="J310" i="10"/>
  <c r="J309" i="10"/>
  <c r="J308" i="10"/>
  <c r="J307" i="10"/>
  <c r="J306" i="10"/>
  <c r="J305" i="10"/>
  <c r="J304" i="10"/>
  <c r="J303" i="10"/>
  <c r="J302" i="10"/>
  <c r="J301" i="10"/>
  <c r="J300" i="10"/>
  <c r="J299" i="10"/>
  <c r="J298" i="10"/>
  <c r="J297" i="10"/>
  <c r="J296" i="10"/>
  <c r="J295" i="10"/>
  <c r="J294" i="10"/>
  <c r="J293" i="10"/>
  <c r="J292" i="10"/>
  <c r="J291" i="10"/>
  <c r="J290" i="10"/>
  <c r="J289" i="10"/>
  <c r="J288" i="10"/>
  <c r="J287" i="10"/>
  <c r="J286" i="10"/>
  <c r="J285" i="10"/>
  <c r="J284" i="10"/>
  <c r="J283" i="10"/>
  <c r="J282" i="10"/>
  <c r="J281" i="10"/>
  <c r="J280" i="10"/>
  <c r="J279" i="10"/>
  <c r="J278" i="10"/>
  <c r="J277" i="10"/>
  <c r="J276" i="10"/>
  <c r="J275" i="10"/>
  <c r="J274" i="10"/>
  <c r="J273" i="10"/>
  <c r="J272" i="10"/>
  <c r="J271" i="10"/>
  <c r="J270" i="10"/>
  <c r="J269" i="10"/>
  <c r="J268" i="10"/>
  <c r="J267" i="10"/>
  <c r="J266" i="10"/>
  <c r="J265" i="10"/>
  <c r="J264" i="10"/>
  <c r="J263" i="10"/>
  <c r="J262" i="10"/>
  <c r="J261" i="10"/>
  <c r="J260" i="10"/>
  <c r="J259" i="10"/>
  <c r="J258" i="10"/>
  <c r="J257" i="10"/>
  <c r="J256" i="10"/>
  <c r="J255" i="10"/>
  <c r="J254" i="10"/>
  <c r="J253" i="10"/>
  <c r="J252" i="10"/>
  <c r="J251" i="10"/>
  <c r="J250" i="10"/>
  <c r="J249" i="10"/>
  <c r="J248" i="10"/>
  <c r="J247" i="10"/>
  <c r="J246" i="10"/>
  <c r="J245" i="10"/>
  <c r="J244" i="10"/>
  <c r="J243" i="10"/>
  <c r="J242" i="10"/>
  <c r="J241" i="10"/>
  <c r="J240" i="10"/>
  <c r="J239" i="10"/>
  <c r="J238" i="10"/>
  <c r="J237" i="10"/>
  <c r="J236" i="10"/>
  <c r="J235" i="10"/>
  <c r="J234" i="10"/>
  <c r="J233" i="10"/>
  <c r="J232" i="10"/>
  <c r="J231" i="10"/>
  <c r="J230" i="10"/>
  <c r="J229" i="10"/>
  <c r="J228" i="10"/>
  <c r="J227" i="10"/>
  <c r="J226" i="10"/>
  <c r="J225" i="10"/>
  <c r="J224" i="10"/>
  <c r="J223" i="10"/>
  <c r="J222" i="10"/>
  <c r="J221" i="10"/>
  <c r="J220" i="10"/>
  <c r="J219" i="10"/>
  <c r="J218" i="10"/>
  <c r="J217" i="10"/>
  <c r="J216" i="10"/>
  <c r="J215" i="10"/>
  <c r="J214" i="10"/>
  <c r="J213" i="10"/>
  <c r="J212" i="10"/>
  <c r="J211" i="10"/>
  <c r="J210" i="10"/>
  <c r="J209" i="10"/>
  <c r="J208" i="10"/>
  <c r="J207" i="10"/>
  <c r="J206" i="10"/>
  <c r="J205" i="10"/>
  <c r="J204" i="10"/>
  <c r="J203" i="10"/>
  <c r="J202" i="10"/>
  <c r="J201" i="10"/>
  <c r="J200" i="10"/>
  <c r="J199" i="10"/>
  <c r="J198" i="10"/>
  <c r="J197" i="10"/>
  <c r="J196" i="10"/>
  <c r="J195" i="10"/>
  <c r="J194" i="10"/>
  <c r="J193" i="10"/>
  <c r="J192" i="10"/>
  <c r="J191" i="10"/>
  <c r="J190" i="10"/>
  <c r="J189" i="10"/>
  <c r="J188" i="10"/>
  <c r="J187" i="10"/>
  <c r="J186" i="10"/>
  <c r="J185" i="10"/>
  <c r="J184" i="10"/>
  <c r="J183" i="10"/>
  <c r="J182" i="10"/>
  <c r="J181" i="10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8" i="10"/>
  <c r="J167" i="10"/>
  <c r="J166" i="10"/>
  <c r="J165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52" i="10"/>
  <c r="J151" i="10"/>
  <c r="J150" i="10"/>
  <c r="J149" i="10"/>
  <c r="J148" i="10"/>
  <c r="J147" i="10"/>
  <c r="J146" i="10"/>
  <c r="J145" i="10"/>
  <c r="J144" i="10"/>
  <c r="J143" i="10"/>
  <c r="J142" i="10"/>
  <c r="J141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8" i="10"/>
  <c r="J127" i="10"/>
  <c r="J126" i="10"/>
  <c r="J125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J112" i="10"/>
  <c r="J111" i="10"/>
  <c r="J110" i="10"/>
  <c r="J109" i="10"/>
  <c r="J108" i="10"/>
  <c r="J107" i="10"/>
  <c r="J106" i="10"/>
  <c r="J105" i="10"/>
  <c r="J104" i="10"/>
  <c r="J103" i="10"/>
  <c r="J102" i="10"/>
  <c r="J101" i="10"/>
  <c r="J100" i="10"/>
  <c r="J99" i="10"/>
  <c r="J98" i="10"/>
  <c r="J97" i="10"/>
  <c r="J96" i="10"/>
  <c r="J95" i="10"/>
  <c r="J94" i="10"/>
  <c r="J93" i="10"/>
  <c r="J92" i="10"/>
  <c r="J91" i="10"/>
  <c r="J90" i="10"/>
  <c r="J89" i="10"/>
  <c r="J88" i="10"/>
  <c r="J87" i="10"/>
  <c r="J86" i="10"/>
  <c r="J85" i="10"/>
  <c r="J84" i="10"/>
  <c r="J83" i="10"/>
  <c r="J82" i="10"/>
  <c r="J81" i="10"/>
  <c r="J80" i="10"/>
  <c r="J79" i="10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5" i="10"/>
  <c r="J64" i="10"/>
  <c r="J63" i="10"/>
  <c r="J62" i="10"/>
  <c r="J61" i="10"/>
  <c r="J60" i="10"/>
  <c r="J59" i="10"/>
  <c r="J58" i="10"/>
  <c r="J57" i="10"/>
  <c r="J56" i="10"/>
  <c r="J55" i="10"/>
  <c r="J54" i="10"/>
  <c r="J53" i="10"/>
  <c r="J52" i="10"/>
  <c r="J51" i="10"/>
  <c r="J50" i="10"/>
  <c r="J49" i="10"/>
  <c r="J48" i="10"/>
  <c r="J47" i="10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V36" i="2" l="1"/>
  <c r="R36" i="2"/>
  <c r="W36" i="2"/>
  <c r="S36" i="2"/>
  <c r="S353" i="2" s="1"/>
  <c r="W133" i="2"/>
  <c r="S133" i="2"/>
  <c r="U353" i="18"/>
  <c r="T353" i="18"/>
  <c r="Q353" i="18"/>
  <c r="P353" i="18"/>
  <c r="O353" i="18"/>
  <c r="N353" i="18"/>
  <c r="M353" i="18"/>
  <c r="L353" i="18"/>
  <c r="K353" i="18"/>
  <c r="I353" i="18"/>
  <c r="H353" i="18"/>
  <c r="G353" i="18"/>
  <c r="J352" i="18"/>
  <c r="J351" i="18"/>
  <c r="J350" i="18"/>
  <c r="J349" i="18"/>
  <c r="J348" i="18"/>
  <c r="J347" i="18"/>
  <c r="J346" i="18"/>
  <c r="J345" i="18"/>
  <c r="J344" i="18"/>
  <c r="J343" i="18"/>
  <c r="J342" i="18"/>
  <c r="J341" i="18"/>
  <c r="J340" i="18"/>
  <c r="J339" i="18"/>
  <c r="J338" i="18"/>
  <c r="J337" i="18"/>
  <c r="J336" i="18"/>
  <c r="J335" i="18"/>
  <c r="J334" i="18"/>
  <c r="J333" i="18"/>
  <c r="J332" i="18"/>
  <c r="J331" i="18"/>
  <c r="J330" i="18"/>
  <c r="J329" i="18"/>
  <c r="J328" i="18"/>
  <c r="J327" i="18"/>
  <c r="J326" i="18"/>
  <c r="J325" i="18"/>
  <c r="J324" i="18"/>
  <c r="J323" i="18"/>
  <c r="J322" i="18"/>
  <c r="J321" i="18"/>
  <c r="J320" i="18"/>
  <c r="J319" i="18"/>
  <c r="J318" i="18"/>
  <c r="J317" i="18"/>
  <c r="J316" i="18"/>
  <c r="J315" i="18"/>
  <c r="J314" i="18"/>
  <c r="J313" i="18"/>
  <c r="J312" i="18"/>
  <c r="J311" i="18"/>
  <c r="J310" i="18"/>
  <c r="J309" i="18"/>
  <c r="J308" i="18"/>
  <c r="J307" i="18"/>
  <c r="J306" i="18"/>
  <c r="J305" i="18"/>
  <c r="J304" i="18"/>
  <c r="J303" i="18"/>
  <c r="J302" i="18"/>
  <c r="J301" i="18"/>
  <c r="J300" i="18"/>
  <c r="J299" i="18"/>
  <c r="J298" i="18"/>
  <c r="J297" i="18"/>
  <c r="J296" i="18"/>
  <c r="J295" i="18"/>
  <c r="J294" i="18"/>
  <c r="J293" i="18"/>
  <c r="J292" i="18"/>
  <c r="J291" i="18"/>
  <c r="J290" i="18"/>
  <c r="J289" i="18"/>
  <c r="J288" i="18"/>
  <c r="J287" i="18"/>
  <c r="J286" i="18"/>
  <c r="J285" i="18"/>
  <c r="J284" i="18"/>
  <c r="J283" i="18"/>
  <c r="J282" i="18"/>
  <c r="J281" i="18"/>
  <c r="J280" i="18"/>
  <c r="J279" i="18"/>
  <c r="J278" i="18"/>
  <c r="J277" i="18"/>
  <c r="J276" i="18"/>
  <c r="J275" i="18"/>
  <c r="J274" i="18"/>
  <c r="J273" i="18"/>
  <c r="J272" i="18"/>
  <c r="J271" i="18"/>
  <c r="J270" i="18"/>
  <c r="J269" i="18"/>
  <c r="J268" i="18"/>
  <c r="J267" i="18"/>
  <c r="J266" i="18"/>
  <c r="J265" i="18"/>
  <c r="J264" i="18"/>
  <c r="J263" i="18"/>
  <c r="J262" i="18"/>
  <c r="J261" i="18"/>
  <c r="J260" i="18"/>
  <c r="J259" i="18"/>
  <c r="J258" i="18"/>
  <c r="J257" i="18"/>
  <c r="J256" i="18"/>
  <c r="J255" i="18"/>
  <c r="J254" i="18"/>
  <c r="J253" i="18"/>
  <c r="J252" i="18"/>
  <c r="J251" i="18"/>
  <c r="J250" i="18"/>
  <c r="J249" i="18"/>
  <c r="J248" i="18"/>
  <c r="J247" i="18"/>
  <c r="J246" i="18"/>
  <c r="J245" i="18"/>
  <c r="J244" i="18"/>
  <c r="J243" i="18"/>
  <c r="J242" i="18"/>
  <c r="J241" i="18"/>
  <c r="J240" i="18"/>
  <c r="J239" i="18"/>
  <c r="J238" i="18"/>
  <c r="J237" i="18"/>
  <c r="J236" i="18"/>
  <c r="J235" i="18"/>
  <c r="J234" i="18"/>
  <c r="J233" i="18"/>
  <c r="J232" i="18"/>
  <c r="J231" i="18"/>
  <c r="J230" i="18"/>
  <c r="J229" i="18"/>
  <c r="J228" i="18"/>
  <c r="J227" i="18"/>
  <c r="J226" i="18"/>
  <c r="J225" i="18"/>
  <c r="J224" i="18"/>
  <c r="J223" i="18"/>
  <c r="J222" i="18"/>
  <c r="J221" i="18"/>
  <c r="J220" i="18"/>
  <c r="J219" i="18"/>
  <c r="J218" i="18"/>
  <c r="J217" i="18"/>
  <c r="J216" i="18"/>
  <c r="J215" i="18"/>
  <c r="J214" i="18"/>
  <c r="J213" i="18"/>
  <c r="J212" i="18"/>
  <c r="J211" i="18"/>
  <c r="J210" i="18"/>
  <c r="J209" i="18"/>
  <c r="J208" i="18"/>
  <c r="J207" i="18"/>
  <c r="J206" i="18"/>
  <c r="J205" i="18"/>
  <c r="J204" i="18"/>
  <c r="J203" i="18"/>
  <c r="J202" i="18"/>
  <c r="J201" i="18"/>
  <c r="J200" i="18"/>
  <c r="J199" i="18"/>
  <c r="J198" i="18"/>
  <c r="J197" i="18"/>
  <c r="J196" i="18"/>
  <c r="J195" i="18"/>
  <c r="J194" i="18"/>
  <c r="J193" i="18"/>
  <c r="J192" i="18"/>
  <c r="J191" i="18"/>
  <c r="J190" i="18"/>
  <c r="J189" i="18"/>
  <c r="J188" i="18"/>
  <c r="J187" i="18"/>
  <c r="J186" i="18"/>
  <c r="J185" i="18"/>
  <c r="J184" i="18"/>
  <c r="J183" i="18"/>
  <c r="J182" i="18"/>
  <c r="J181" i="18"/>
  <c r="J180" i="18"/>
  <c r="J179" i="18"/>
  <c r="J178" i="18"/>
  <c r="J177" i="18"/>
  <c r="J176" i="18"/>
  <c r="J175" i="18"/>
  <c r="J174" i="18"/>
  <c r="J173" i="18"/>
  <c r="J172" i="18"/>
  <c r="J171" i="18"/>
  <c r="J170" i="18"/>
  <c r="J169" i="18"/>
  <c r="J168" i="18"/>
  <c r="J167" i="18"/>
  <c r="J166" i="18"/>
  <c r="W165" i="18"/>
  <c r="S165" i="18"/>
  <c r="J165" i="18"/>
  <c r="J164" i="18"/>
  <c r="J163" i="18"/>
  <c r="J162" i="18"/>
  <c r="J161" i="18"/>
  <c r="W160" i="18"/>
  <c r="S160" i="18"/>
  <c r="J160" i="18"/>
  <c r="J159" i="18"/>
  <c r="J158" i="18"/>
  <c r="J157" i="18"/>
  <c r="J156" i="18"/>
  <c r="J155" i="18"/>
  <c r="J154" i="18"/>
  <c r="J153" i="18"/>
  <c r="J152" i="18"/>
  <c r="J151" i="18"/>
  <c r="J150" i="18"/>
  <c r="J149" i="18"/>
  <c r="J148" i="18"/>
  <c r="J147" i="18"/>
  <c r="J146" i="18"/>
  <c r="J145" i="18"/>
  <c r="J144" i="18"/>
  <c r="J143" i="18"/>
  <c r="J142" i="18"/>
  <c r="J141" i="18"/>
  <c r="J140" i="18"/>
  <c r="W139" i="18"/>
  <c r="S139" i="18"/>
  <c r="J139" i="18"/>
  <c r="J138" i="18"/>
  <c r="J137" i="18"/>
  <c r="J136" i="18"/>
  <c r="J135" i="18"/>
  <c r="J134" i="18"/>
  <c r="J133" i="18"/>
  <c r="J132" i="18"/>
  <c r="J131" i="18"/>
  <c r="J130" i="18"/>
  <c r="J129" i="18"/>
  <c r="J128" i="18"/>
  <c r="J127" i="18"/>
  <c r="J126" i="18"/>
  <c r="J125" i="18"/>
  <c r="W124" i="18"/>
  <c r="S124" i="18"/>
  <c r="J124" i="18"/>
  <c r="J123" i="18"/>
  <c r="J122" i="18"/>
  <c r="J121" i="18"/>
  <c r="J120" i="18"/>
  <c r="J119" i="18"/>
  <c r="J118" i="18"/>
  <c r="J117" i="18"/>
  <c r="W116" i="18"/>
  <c r="S116" i="18"/>
  <c r="J116" i="18"/>
  <c r="J115" i="18"/>
  <c r="J114" i="18"/>
  <c r="J113" i="18"/>
  <c r="J112" i="18"/>
  <c r="J111" i="18"/>
  <c r="J110" i="18"/>
  <c r="J109" i="18"/>
  <c r="J108" i="18"/>
  <c r="J107" i="18"/>
  <c r="J106" i="18"/>
  <c r="J105" i="18"/>
  <c r="J104" i="18"/>
  <c r="J103" i="18"/>
  <c r="J102" i="18"/>
  <c r="J101" i="18"/>
  <c r="J100" i="18"/>
  <c r="J99" i="18"/>
  <c r="J98" i="18"/>
  <c r="J97" i="18"/>
  <c r="J96" i="18"/>
  <c r="J95" i="18"/>
  <c r="J94" i="18"/>
  <c r="W93" i="18"/>
  <c r="S93" i="18"/>
  <c r="J93" i="18"/>
  <c r="J92" i="18"/>
  <c r="J91" i="18"/>
  <c r="J90" i="18"/>
  <c r="J89" i="18"/>
  <c r="J88" i="18"/>
  <c r="W87" i="18"/>
  <c r="S87" i="18"/>
  <c r="J87" i="18"/>
  <c r="J86" i="18"/>
  <c r="J85" i="18"/>
  <c r="J84" i="18"/>
  <c r="J83" i="18"/>
  <c r="J82" i="18"/>
  <c r="J81" i="18"/>
  <c r="J80" i="18"/>
  <c r="J79" i="18"/>
  <c r="J78" i="18"/>
  <c r="J77" i="18"/>
  <c r="W76" i="18"/>
  <c r="S76" i="18"/>
  <c r="J76" i="18"/>
  <c r="J75" i="18"/>
  <c r="J74" i="18"/>
  <c r="J73" i="18"/>
  <c r="J72" i="18"/>
  <c r="J71" i="18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4" i="18"/>
  <c r="W43" i="18"/>
  <c r="S43" i="18"/>
  <c r="J43" i="18"/>
  <c r="J42" i="18"/>
  <c r="J41" i="18"/>
  <c r="J40" i="18"/>
  <c r="J39" i="18"/>
  <c r="W38" i="18"/>
  <c r="S38" i="18"/>
  <c r="J38" i="18"/>
  <c r="J37" i="18"/>
  <c r="J36" i="18"/>
  <c r="J35" i="18"/>
  <c r="J34" i="18"/>
  <c r="J33" i="18"/>
  <c r="J32" i="18"/>
  <c r="J31" i="18"/>
  <c r="J30" i="18"/>
  <c r="J29" i="18"/>
  <c r="J28" i="18"/>
  <c r="J27" i="18"/>
  <c r="J26" i="18"/>
  <c r="W25" i="18"/>
  <c r="V25" i="18"/>
  <c r="S25" i="18"/>
  <c r="R25" i="18"/>
  <c r="J25" i="18"/>
  <c r="W24" i="18"/>
  <c r="V24" i="18"/>
  <c r="S24" i="18"/>
  <c r="R24" i="18"/>
  <c r="J24" i="18"/>
  <c r="W23" i="18"/>
  <c r="W353" i="18" s="1"/>
  <c r="V23" i="18"/>
  <c r="S23" i="18"/>
  <c r="R23" i="18"/>
  <c r="R353" i="18" s="1"/>
  <c r="J23" i="18"/>
  <c r="J22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J353" i="18" s="1"/>
  <c r="V25" i="7"/>
  <c r="V24" i="7"/>
  <c r="V23" i="7"/>
  <c r="R25" i="7"/>
  <c r="R24" i="7"/>
  <c r="R23" i="7"/>
  <c r="W165" i="7"/>
  <c r="W160" i="7"/>
  <c r="W139" i="7"/>
  <c r="W124" i="7"/>
  <c r="W116" i="7"/>
  <c r="W93" i="7"/>
  <c r="W87" i="7"/>
  <c r="W76" i="7"/>
  <c r="W43" i="7"/>
  <c r="W38" i="7"/>
  <c r="W353" i="7" s="1"/>
  <c r="W25" i="7"/>
  <c r="W24" i="7"/>
  <c r="W23" i="7"/>
  <c r="S23" i="7"/>
  <c r="S353" i="7" s="1"/>
  <c r="S165" i="7"/>
  <c r="S160" i="7"/>
  <c r="S139" i="7"/>
  <c r="S124" i="7"/>
  <c r="S116" i="7"/>
  <c r="S93" i="7"/>
  <c r="S87" i="7"/>
  <c r="S76" i="7"/>
  <c r="S43" i="7"/>
  <c r="S38" i="7"/>
  <c r="S25" i="7"/>
  <c r="S24" i="7"/>
  <c r="J352" i="7"/>
  <c r="J351" i="7"/>
  <c r="J350" i="7"/>
  <c r="J349" i="7"/>
  <c r="J348" i="7"/>
  <c r="J347" i="7"/>
  <c r="J346" i="7"/>
  <c r="J345" i="7"/>
  <c r="J344" i="7"/>
  <c r="J343" i="7"/>
  <c r="J342" i="7"/>
  <c r="J341" i="7"/>
  <c r="J340" i="7"/>
  <c r="J339" i="7"/>
  <c r="J338" i="7"/>
  <c r="J337" i="7"/>
  <c r="J336" i="7"/>
  <c r="J335" i="7"/>
  <c r="J334" i="7"/>
  <c r="J333" i="7"/>
  <c r="J332" i="7"/>
  <c r="J331" i="7"/>
  <c r="J330" i="7"/>
  <c r="J329" i="7"/>
  <c r="J328" i="7"/>
  <c r="J327" i="7"/>
  <c r="J326" i="7"/>
  <c r="J325" i="7"/>
  <c r="J324" i="7"/>
  <c r="J323" i="7"/>
  <c r="J322" i="7"/>
  <c r="J321" i="7"/>
  <c r="J320" i="7"/>
  <c r="J319" i="7"/>
  <c r="J318" i="7"/>
  <c r="J317" i="7"/>
  <c r="J316" i="7"/>
  <c r="J315" i="7"/>
  <c r="J314" i="7"/>
  <c r="J313" i="7"/>
  <c r="J312" i="7"/>
  <c r="J311" i="7"/>
  <c r="J310" i="7"/>
  <c r="J309" i="7"/>
  <c r="J308" i="7"/>
  <c r="J307" i="7"/>
  <c r="J306" i="7"/>
  <c r="J305" i="7"/>
  <c r="J304" i="7"/>
  <c r="J303" i="7"/>
  <c r="J302" i="7"/>
  <c r="J301" i="7"/>
  <c r="J300" i="7"/>
  <c r="J299" i="7"/>
  <c r="J298" i="7"/>
  <c r="J297" i="7"/>
  <c r="J296" i="7"/>
  <c r="J295" i="7"/>
  <c r="J294" i="7"/>
  <c r="J293" i="7"/>
  <c r="J292" i="7"/>
  <c r="J291" i="7"/>
  <c r="J290" i="7"/>
  <c r="J289" i="7"/>
  <c r="J288" i="7"/>
  <c r="J287" i="7"/>
  <c r="J286" i="7"/>
  <c r="J285" i="7"/>
  <c r="J284" i="7"/>
  <c r="J283" i="7"/>
  <c r="J282" i="7"/>
  <c r="J281" i="7"/>
  <c r="J280" i="7"/>
  <c r="J279" i="7"/>
  <c r="J278" i="7"/>
  <c r="J277" i="7"/>
  <c r="J276" i="7"/>
  <c r="J275" i="7"/>
  <c r="J274" i="7"/>
  <c r="J273" i="7"/>
  <c r="J272" i="7"/>
  <c r="J271" i="7"/>
  <c r="J270" i="7"/>
  <c r="J269" i="7"/>
  <c r="J268" i="7"/>
  <c r="J267" i="7"/>
  <c r="J266" i="7"/>
  <c r="J265" i="7"/>
  <c r="J264" i="7"/>
  <c r="J263" i="7"/>
  <c r="J262" i="7"/>
  <c r="J261" i="7"/>
  <c r="J260" i="7"/>
  <c r="J259" i="7"/>
  <c r="J258" i="7"/>
  <c r="J257" i="7"/>
  <c r="J256" i="7"/>
  <c r="J255" i="7"/>
  <c r="J254" i="7"/>
  <c r="J253" i="7"/>
  <c r="J252" i="7"/>
  <c r="J251" i="7"/>
  <c r="J250" i="7"/>
  <c r="J249" i="7"/>
  <c r="J248" i="7"/>
  <c r="J247" i="7"/>
  <c r="J246" i="7"/>
  <c r="J245" i="7"/>
  <c r="J244" i="7"/>
  <c r="J243" i="7"/>
  <c r="J242" i="7"/>
  <c r="J241" i="7"/>
  <c r="J240" i="7"/>
  <c r="J239" i="7"/>
  <c r="J238" i="7"/>
  <c r="J237" i="7"/>
  <c r="J236" i="7"/>
  <c r="J235" i="7"/>
  <c r="J234" i="7"/>
  <c r="J233" i="7"/>
  <c r="J232" i="7"/>
  <c r="J231" i="7"/>
  <c r="J230" i="7"/>
  <c r="J229" i="7"/>
  <c r="J228" i="7"/>
  <c r="J227" i="7"/>
  <c r="J226" i="7"/>
  <c r="J225" i="7"/>
  <c r="J224" i="7"/>
  <c r="J223" i="7"/>
  <c r="J222" i="7"/>
  <c r="J221" i="7"/>
  <c r="J220" i="7"/>
  <c r="J219" i="7"/>
  <c r="J218" i="7"/>
  <c r="J217" i="7"/>
  <c r="J216" i="7"/>
  <c r="J215" i="7"/>
  <c r="J214" i="7"/>
  <c r="J213" i="7"/>
  <c r="J212" i="7"/>
  <c r="J211" i="7"/>
  <c r="J210" i="7"/>
  <c r="J209" i="7"/>
  <c r="J208" i="7"/>
  <c r="J207" i="7"/>
  <c r="J206" i="7"/>
  <c r="J205" i="7"/>
  <c r="J204" i="7"/>
  <c r="J203" i="7"/>
  <c r="J202" i="7"/>
  <c r="J201" i="7"/>
  <c r="J200" i="7"/>
  <c r="J199" i="7"/>
  <c r="J198" i="7"/>
  <c r="J197" i="7"/>
  <c r="J196" i="7"/>
  <c r="J195" i="7"/>
  <c r="J194" i="7"/>
  <c r="J193" i="7"/>
  <c r="J192" i="7"/>
  <c r="J191" i="7"/>
  <c r="J190" i="7"/>
  <c r="J189" i="7"/>
  <c r="J188" i="7"/>
  <c r="J187" i="7"/>
  <c r="J186" i="7"/>
  <c r="J185" i="7"/>
  <c r="J184" i="7"/>
  <c r="J183" i="7"/>
  <c r="J182" i="7"/>
  <c r="J181" i="7"/>
  <c r="J180" i="7"/>
  <c r="J179" i="7"/>
  <c r="J178" i="7"/>
  <c r="J177" i="7"/>
  <c r="J176" i="7"/>
  <c r="J175" i="7"/>
  <c r="J174" i="7"/>
  <c r="J173" i="7"/>
  <c r="J172" i="7"/>
  <c r="J171" i="7"/>
  <c r="J170" i="7"/>
  <c r="J169" i="7"/>
  <c r="J168" i="7"/>
  <c r="J167" i="7"/>
  <c r="J166" i="7"/>
  <c r="J165" i="7"/>
  <c r="J164" i="7"/>
  <c r="J163" i="7"/>
  <c r="J162" i="7"/>
  <c r="J161" i="7"/>
  <c r="J160" i="7"/>
  <c r="J159" i="7"/>
  <c r="J158" i="7"/>
  <c r="J157" i="7"/>
  <c r="J156" i="7"/>
  <c r="J155" i="7"/>
  <c r="J154" i="7"/>
  <c r="J153" i="7"/>
  <c r="J152" i="7"/>
  <c r="J151" i="7"/>
  <c r="J150" i="7"/>
  <c r="J149" i="7"/>
  <c r="J148" i="7"/>
  <c r="J147" i="7"/>
  <c r="J146" i="7"/>
  <c r="J145" i="7"/>
  <c r="J144" i="7"/>
  <c r="J143" i="7"/>
  <c r="J142" i="7"/>
  <c r="J141" i="7"/>
  <c r="J140" i="7"/>
  <c r="J139" i="7"/>
  <c r="J138" i="7"/>
  <c r="J137" i="7"/>
  <c r="J136" i="7"/>
  <c r="J135" i="7"/>
  <c r="J134" i="7"/>
  <c r="J133" i="7"/>
  <c r="J132" i="7"/>
  <c r="J131" i="7"/>
  <c r="J130" i="7"/>
  <c r="J129" i="7"/>
  <c r="J128" i="7"/>
  <c r="J127" i="7"/>
  <c r="J126" i="7"/>
  <c r="J125" i="7"/>
  <c r="J124" i="7"/>
  <c r="J123" i="7"/>
  <c r="J122" i="7"/>
  <c r="J121" i="7"/>
  <c r="J120" i="7"/>
  <c r="J119" i="7"/>
  <c r="J118" i="7"/>
  <c r="J117" i="7"/>
  <c r="J116" i="7"/>
  <c r="J115" i="7"/>
  <c r="J114" i="7"/>
  <c r="J113" i="7"/>
  <c r="J112" i="7"/>
  <c r="J111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353" i="2" s="1"/>
  <c r="W353" i="10"/>
  <c r="V353" i="10"/>
  <c r="U353" i="10"/>
  <c r="T353" i="10"/>
  <c r="S353" i="10"/>
  <c r="R353" i="10"/>
  <c r="Q353" i="10"/>
  <c r="P353" i="10"/>
  <c r="O353" i="10"/>
  <c r="N353" i="10"/>
  <c r="M353" i="10"/>
  <c r="L353" i="10"/>
  <c r="K353" i="10"/>
  <c r="J353" i="10"/>
  <c r="I353" i="10"/>
  <c r="H353" i="10"/>
  <c r="G353" i="10"/>
  <c r="V353" i="7"/>
  <c r="U353" i="7"/>
  <c r="T353" i="7"/>
  <c r="Q353" i="7"/>
  <c r="P353" i="7"/>
  <c r="O353" i="7"/>
  <c r="N353" i="7"/>
  <c r="M353" i="7"/>
  <c r="L353" i="7"/>
  <c r="K353" i="7"/>
  <c r="I353" i="7"/>
  <c r="H353" i="7"/>
  <c r="G353" i="7"/>
  <c r="W353" i="2"/>
  <c r="V353" i="2"/>
  <c r="U353" i="2"/>
  <c r="T353" i="2"/>
  <c r="R353" i="2"/>
  <c r="Q353" i="2"/>
  <c r="P353" i="2"/>
  <c r="O353" i="2"/>
  <c r="N353" i="2"/>
  <c r="M353" i="2"/>
  <c r="L353" i="2"/>
  <c r="K353" i="2"/>
  <c r="I353" i="2"/>
  <c r="H353" i="2"/>
  <c r="G353" i="2"/>
  <c r="S353" i="18" l="1"/>
  <c r="V353" i="18"/>
  <c r="R353" i="7"/>
  <c r="J353" i="7"/>
  <c r="A1" i="3" l="1"/>
</calcChain>
</file>

<file path=xl/sharedStrings.xml><?xml version="1.0" encoding="utf-8"?>
<sst xmlns="http://schemas.openxmlformats.org/spreadsheetml/2006/main" count="4343" uniqueCount="468">
  <si>
    <t>AMPLIACIONES</t>
  </si>
  <si>
    <t>REDUCCIONES</t>
  </si>
  <si>
    <t>TOTALES</t>
  </si>
  <si>
    <t>ADEFAS</t>
  </si>
  <si>
    <t>ANALÍTICO DE EGRESOS</t>
  </si>
  <si>
    <t>REFERENCIA</t>
  </si>
  <si>
    <t>DESCRIPCIÓN</t>
  </si>
  <si>
    <t>NOMBRE DEL ENTE PÚBLICO</t>
  </si>
  <si>
    <t>Plasmar el nombre completo del Ente Público.</t>
  </si>
  <si>
    <t>CAPÍTULO</t>
  </si>
  <si>
    <t>De conformidad con el Clasificador por Objeto del Gasto publicado el 10 de junio del 2010 y adecuado el 19 de noviembre del 2010 por el Consejo Nacional de Armonización Contable (CONAC).</t>
  </si>
  <si>
    <t>COD.</t>
  </si>
  <si>
    <t>Código establecida por el Consejo Nacional de Armonización Contable. Seleccionar la que corresponda sin eliminar las que no se ocupen.</t>
  </si>
  <si>
    <t>CONCEPTO</t>
  </si>
  <si>
    <t>PARTIDA GENÉRICA</t>
  </si>
  <si>
    <t>APROBADO</t>
  </si>
  <si>
    <t>MODIFICADO</t>
  </si>
  <si>
    <t>COMPROMETIDO</t>
  </si>
  <si>
    <t>DEVENGADO</t>
  </si>
  <si>
    <t>PAGADO</t>
  </si>
  <si>
    <t>MES 1</t>
  </si>
  <si>
    <t>MES 2</t>
  </si>
  <si>
    <t>MES 3</t>
  </si>
  <si>
    <t>NOMBRE</t>
  </si>
  <si>
    <t>Nombre establecido por el Consejo de Armonización Contable. Seleccionar la que corresponda sin eliminar las que no se ocupen.</t>
  </si>
  <si>
    <t xml:space="preserve">EJERCIDO </t>
  </si>
  <si>
    <t>CUENTA POR PAGAR</t>
  </si>
  <si>
    <t>Es el que refleja las asignaciones presupuestarias anuales comprometidas en el Presupuesto de Egresos.</t>
  </si>
  <si>
    <t>Refleja un aumento en la asignación presupuestaria que resulta de incorporar, en su caso, las adecuaciones presupuestarias al presupuesto aprobado.</t>
  </si>
  <si>
    <t>Refleja un disminuido en la asignación presupuestaria que resulta de incorporar, en su caso, las adecuaciones presupuestarias al presupuesto aprobado.</t>
  </si>
  <si>
    <t>Es el resultado de disminuir las Reducciones y sumar las Ampliaciones al Presupuesto Aprobado.</t>
  </si>
  <si>
    <t>Refleja la aprobación por autoridad competente de un acto administrativo, u otro instrumento jurídico que formaliza una relación jurídica con terceros para la adquisición de bienes y servicios o ejecución de obras. En el caso de las obras a ejecutarse o de bienes y servicios a recibirse durante varios ejercicios, el compromiso será registrado por la parte que se ejecutará o recibirá, durante cada ejercicio.</t>
  </si>
  <si>
    <t>Refleja el reconocimiento de una obligación de pago a favor de terceros por la recepción de conformidad de bienes, servicios y obras oportunamente contratados; así como de las obligaciones que derivan de tratados, leyes, decretos, resoluciones y sentencias definitivas.</t>
  </si>
  <si>
    <t>Refleja la emisión de una cuenta por liquidar certificada o documento equivalente debidamente aprobado por la autoridad competente.</t>
  </si>
  <si>
    <t>Refleja la cancelación total o parcial de las obligaciones de pago, que se concreta mediante el desembolso de efectivo o cualquier otro medio de pago.</t>
  </si>
  <si>
    <t>Representa el pago en efectivo o por cualquier otro medio de pago de los diferentes egresos efecutado en el primer mes del trimestre reportado.</t>
  </si>
  <si>
    <t>Representa el pago en efectivo o por cualquier otro medio de pago de los diferentes egresos efecutado en el segundo mes del trimestre reportado.</t>
  </si>
  <si>
    <t>Representa el pago en efectivo o por cualquier otro medio de pago de los diferentes egresos efecutado en el tercer mes del trimestre reportado.</t>
  </si>
  <si>
    <t>Representa el monto de los adeudos del ente público que deberá pagar.</t>
  </si>
  <si>
    <t>FONDO O PROGRAMA</t>
  </si>
  <si>
    <t>Establecido por la ASEH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</si>
  <si>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</si>
  <si>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</si>
  <si>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</si>
  <si>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</si>
  <si>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</si>
  <si>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</si>
  <si>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</si>
  <si>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</si>
  <si>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</si>
  <si>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</si>
  <si>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</si>
  <si>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</si>
  <si>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</si>
  <si>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</si>
  <si>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</si>
  <si>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</si>
  <si>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Impuesto sobre nóminas y otros que se deriven de una relación laboral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</si>
  <si>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</si>
  <si>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</si>
  <si>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</si>
  <si>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</si>
  <si>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</si>
  <si>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</si>
  <si>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</si>
  <si>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</si>
  <si>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</si>
  <si>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 xml:space="preserve"> 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</si>
  <si>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</si>
  <si>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</si>
  <si>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</si>
  <si>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</si>
  <si>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</si>
  <si>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</si>
  <si>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</si>
  <si>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</si>
  <si>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publico</t>
  </si>
  <si>
    <t>Transferencias al resto del sector publico</t>
  </si>
  <si>
    <t>Subsidios y subvenciones</t>
  </si>
  <si>
    <t>Ayudas sociales</t>
  </si>
  <si>
    <t>Pensiones y jubilaciones</t>
  </si>
  <si>
    <t>Transferencias a fideicomisos, mandatos y otros análogos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</si>
  <si>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</si>
  <si>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</si>
  <si>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</si>
  <si>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</si>
  <si>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</si>
  <si>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</si>
  <si>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</si>
  <si>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</si>
  <si>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</si>
  <si>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</si>
  <si>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publico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</si>
  <si>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</si>
  <si>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</si>
  <si>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</si>
  <si>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</si>
  <si>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</si>
  <si>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prestamos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</si>
  <si>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</si>
  <si>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</si>
  <si>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</si>
  <si>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</si>
  <si>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</si>
  <si>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</si>
  <si>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Amortización de la deuda publica</t>
  </si>
  <si>
    <t>Intereses de la deuda publica</t>
  </si>
  <si>
    <t>Comisiones de la deuda publica</t>
  </si>
  <si>
    <t>Gastos de la deuda publica</t>
  </si>
  <si>
    <t>Costo por cobertura</t>
  </si>
  <si>
    <t>Apoyos financieros</t>
  </si>
  <si>
    <t>Adeudos de ejercicios fiscales anteriores (ADEFAS)</t>
  </si>
  <si>
    <t>Dietas</t>
  </si>
  <si>
    <t>Haberes</t>
  </si>
  <si>
    <t>Sueldos base al personal permanente</t>
  </si>
  <si>
    <t>Remuneraciones por adscripción laboral en el extranjero</t>
  </si>
  <si>
    <t>Honorarios asimilables a salarios</t>
  </si>
  <si>
    <t>Sueldos base al personal eventual</t>
  </si>
  <si>
    <t>Retribuciones por servicios de carácter social</t>
  </si>
  <si>
    <t>Retribución a los representantes de los trabajadores y de los patrones en la junta de conciliación y arbitraje</t>
  </si>
  <si>
    <t>Primas por años de servicios efectivos prestados</t>
  </si>
  <si>
    <t>Primas de vacaciones, dominical y gratificación de fin de año</t>
  </si>
  <si>
    <t>Horas extraordinarias</t>
  </si>
  <si>
    <t>Compensaciones</t>
  </si>
  <si>
    <t>Sobre haberes</t>
  </si>
  <si>
    <t>Asignaciones de técnico, de mando, por comisión, de vuelo y de técnico especial</t>
  </si>
  <si>
    <t>Honorarios especiales</t>
  </si>
  <si>
    <t>Participaciones por vigilancia en el cumplimiento de las leyes y custodia de valores</t>
  </si>
  <si>
    <t>Aportaciones de seguridad social</t>
  </si>
  <si>
    <t>Aportaciones a fondos de vivienda</t>
  </si>
  <si>
    <t>Aportaciones al sistema para el retiro</t>
  </si>
  <si>
    <t>Aportaciones para seguros</t>
  </si>
  <si>
    <t>Cuotas para el fondo de ahorro y fondo de trabajo</t>
  </si>
  <si>
    <t>Indemnizaciones</t>
  </si>
  <si>
    <t>Prestaciones y haberes de retiro</t>
  </si>
  <si>
    <t>Prestaciones contractuales</t>
  </si>
  <si>
    <t>Apoyos a la capacitación de los servidores públicos</t>
  </si>
  <si>
    <t>Previsiones de carácter laboral, económica y de seguridad social</t>
  </si>
  <si>
    <t>Estímulos</t>
  </si>
  <si>
    <t>Recompensas</t>
  </si>
  <si>
    <t>Impuesto sobre nóminas</t>
  </si>
  <si>
    <t>Otros impuestos derivados de una relación laboral</t>
  </si>
  <si>
    <t>Materiales, útiles y equipos menores de oficina</t>
  </si>
  <si>
    <t>Materiales y útiles de impresión y reproducción</t>
  </si>
  <si>
    <t>Material estadístico y geográfico</t>
  </si>
  <si>
    <t>Materiales, útiles y equipos menores de tecnologías de la información y comunicaciones</t>
  </si>
  <si>
    <t>Material impreso e información digital</t>
  </si>
  <si>
    <t>Material de limpieza</t>
  </si>
  <si>
    <t>Materiales y útiles de enseñanza</t>
  </si>
  <si>
    <t>Materiales para el registro e identificación de bienes y personas</t>
  </si>
  <si>
    <t>Productos alimenticios para personas</t>
  </si>
  <si>
    <t>Productos alimenticios para animales</t>
  </si>
  <si>
    <t>Utensilios para el servicio de alimentación</t>
  </si>
  <si>
    <t>Productos alimenticios, agropecuarios y forestales adquiridos como materia prima</t>
  </si>
  <si>
    <t>Insumos textiles adquiridos como materia prima</t>
  </si>
  <si>
    <t>Productos de papel, cartón e impresos adquiridos como materia prima</t>
  </si>
  <si>
    <t>Combustibles, lubricantes, aditivos, carbón y sus derivados adquiridos como materia prima</t>
  </si>
  <si>
    <t>Productos químicos, farmacéuticos y de laboratorio adquiridos como materia prima</t>
  </si>
  <si>
    <t>Productos metálicos y a base de minerales no metálicos adquiridos como materia prima</t>
  </si>
  <si>
    <t>Productos de cuero, piel, plástico y hule adquiridos como materia prima</t>
  </si>
  <si>
    <t>Mercancías adquiridas para su comercialización</t>
  </si>
  <si>
    <t>Otros productos adquiridos como materia prima</t>
  </si>
  <si>
    <t>Productos minerales no metálicos</t>
  </si>
  <si>
    <t>Cemento y productos de concreto</t>
  </si>
  <si>
    <t>Cal, yeso y productos de yeso</t>
  </si>
  <si>
    <t>Madera y productos de madera</t>
  </si>
  <si>
    <t>Vidrio y productos de vidrio</t>
  </si>
  <si>
    <t>Material eléctrico y electrónico</t>
  </si>
  <si>
    <t>Artículos metálicos para la construcción</t>
  </si>
  <si>
    <t>Materiales complementarios</t>
  </si>
  <si>
    <t>Otros materiales y artículos de construcción y reparación</t>
  </si>
  <si>
    <t>Productos químicos básicos</t>
  </si>
  <si>
    <t>Fertilizantes, pesticidas y otros agroquímicos</t>
  </si>
  <si>
    <t>Medicinas y productos farmacéuticos</t>
  </si>
  <si>
    <t>Materiales, accesorios y suministros médicos</t>
  </si>
  <si>
    <t>Materiales, accesorios y suministros de laboratorio</t>
  </si>
  <si>
    <t>Fibras sintéticas, hules, plásticos y derivados</t>
  </si>
  <si>
    <t>Otros productos químicos</t>
  </si>
  <si>
    <t>Carbón y sus derivados</t>
  </si>
  <si>
    <t>Vestuario y uniformes</t>
  </si>
  <si>
    <t>Prendas de seguridad y protección personal</t>
  </si>
  <si>
    <t>Artículos deportivos</t>
  </si>
  <si>
    <t>Productos textiles</t>
  </si>
  <si>
    <t>Blancos y otros productos textiles, excepto prendas de vestir</t>
  </si>
  <si>
    <t>Sustancias y materiales explosivos</t>
  </si>
  <si>
    <t>Materiales de seguridad pública</t>
  </si>
  <si>
    <t>Prendas de protección para seguridad pública y nacional</t>
  </si>
  <si>
    <t>Herramientas menores</t>
  </si>
  <si>
    <t>Refacciones y accesorios menores de edificios</t>
  </si>
  <si>
    <t>Refacciones  y  accesorios  menores  de  mobiliario  y  equipo  de  administración,  educacional  y recreativo</t>
  </si>
  <si>
    <t>Refacciones y accesorios menores de equipo de cómputo y tecnologías de la información</t>
  </si>
  <si>
    <t>Refacciones y accesorios menores de equipo e instrumental médico y de laboratorio</t>
  </si>
  <si>
    <t>Refacciones y accesorios menores de equipo de transporte</t>
  </si>
  <si>
    <t>Refacciones y accesorios menores de equipo de defensa y seguridad</t>
  </si>
  <si>
    <t>Refacciones y accesorios menores de maquinaria y otros equipos</t>
  </si>
  <si>
    <t>Refacciones y accesorios menores otros bienes muebles</t>
  </si>
  <si>
    <t>Energía eléctrica</t>
  </si>
  <si>
    <t>Gas</t>
  </si>
  <si>
    <t>Agua</t>
  </si>
  <si>
    <t>Telefonía tradicional</t>
  </si>
  <si>
    <t>Telefonía celular</t>
  </si>
  <si>
    <t>Servicios de telecomunicaciones y satélites</t>
  </si>
  <si>
    <t>Servicios de acceso de internet, redes y procesamiento de información</t>
  </si>
  <si>
    <t>Servicios postales y telegráficos</t>
  </si>
  <si>
    <t>Servicios integrales y otros servicios</t>
  </si>
  <si>
    <t>Arrendamiento de terrenos</t>
  </si>
  <si>
    <t>Arrendamiento de edificios</t>
  </si>
  <si>
    <t>Arrendamiento de mobiliario y equipo de administración, educacional y recreativo</t>
  </si>
  <si>
    <t>Arrendamiento de equipo e instrumental médico y de laboratorio</t>
  </si>
  <si>
    <t>Arrendamiento de equipo de transporte</t>
  </si>
  <si>
    <t>Arrendamiento de maquinaria, otros equipos y herramientas</t>
  </si>
  <si>
    <t>Arrendamiento de activos intangibles</t>
  </si>
  <si>
    <t>Arrendamiento financiero</t>
  </si>
  <si>
    <t>Otros arrendamientos</t>
  </si>
  <si>
    <t>Servicios legales, de contabilidad, auditoría y relacionados</t>
  </si>
  <si>
    <t>Servicios de diseño, arquitectura, ingeniería y actividades relacionadas</t>
  </si>
  <si>
    <t>Servicios de consultoría administrativa, procesos, técnica y en tecnologías de la información</t>
  </si>
  <si>
    <t>Servicios de capacitación</t>
  </si>
  <si>
    <t>Servicios de investigación científica y desarrollo</t>
  </si>
  <si>
    <t>Servicios de apoyo administrativo, traducción, fotocopiado e impresión</t>
  </si>
  <si>
    <t>Servicios de protección y seguridad</t>
  </si>
  <si>
    <t>Servicios de vigilancia</t>
  </si>
  <si>
    <t>Servicios profesionales, científicos y técnicos integrales</t>
  </si>
  <si>
    <t>Servicios financieros y bancarios</t>
  </si>
  <si>
    <t>Servicios de cobranza, investigación crediticia y similar</t>
  </si>
  <si>
    <t>Servicios de recaudación, traslado y custodia de valores</t>
  </si>
  <si>
    <t>Seguros de responsabilidad patrimonial y fianzas</t>
  </si>
  <si>
    <t>Seguro de bienes patrimoniales</t>
  </si>
  <si>
    <t>Almacenaje, envase y embalaje</t>
  </si>
  <si>
    <t>Fletes y maniobras</t>
  </si>
  <si>
    <t>Comisiones por ventas</t>
  </si>
  <si>
    <t>Servicios financieros, bancarios y comerciales integrales</t>
  </si>
  <si>
    <t>Conservación y mantenimiento menor de inmuebles</t>
  </si>
  <si>
    <t>Instalación, reparación y mantenimiento de mobiliario y equipo de administración, educacional y recreativo</t>
  </si>
  <si>
    <t>Instalación, reparación y mantenimiento de equipo de cómputo y tecnología de la información</t>
  </si>
  <si>
    <t>Instalación, reparación y mantenimiento de equipo e instrumental médico y de laboratorio</t>
  </si>
  <si>
    <t>Reparación y mantenimiento de equipo de transporte</t>
  </si>
  <si>
    <t>Reparación y mantenimiento de equipo de defensa y seguridad</t>
  </si>
  <si>
    <t>Instalación, reparación y mantenimiento de maquinaria, otros equipos y herramienta</t>
  </si>
  <si>
    <t>Servicios de limpieza y manejo de desechos</t>
  </si>
  <si>
    <t>Servicios de jardinería y fumigación</t>
  </si>
  <si>
    <t>Difusión  por  radio,  televisión  y  otros  medios  de  mensajes  sobre  programas  y  actividades gubernamentales</t>
  </si>
  <si>
    <t>Difusión por radio, televisión y otros medios de mensajes comerciales para promover la venta de bienes o servicios</t>
  </si>
  <si>
    <t>Servicios de creatividad, preproducción y producción de publicidad, excepto internet</t>
  </si>
  <si>
    <t>Servicios de revelado de fotografías</t>
  </si>
  <si>
    <t>Servicios de la industria fílmica, del sonido y del video</t>
  </si>
  <si>
    <t>Servicio de creación y difusión de contenido exclusivamente a través de internet</t>
  </si>
  <si>
    <t>Otros servicios de información</t>
  </si>
  <si>
    <t>Pasajes aéreos</t>
  </si>
  <si>
    <t>Pasajes terrestres</t>
  </si>
  <si>
    <t>Pasajes marítimos, lacustres y fluviales</t>
  </si>
  <si>
    <t>Autotransporte</t>
  </si>
  <si>
    <t>Viáticos en el país</t>
  </si>
  <si>
    <t>Viáticos en el extranjero</t>
  </si>
  <si>
    <t>Gastos de instalación y traslado de menaje</t>
  </si>
  <si>
    <t>Servicios integrales de traslado y viáticos</t>
  </si>
  <si>
    <t>Otros servicios de traslado y hospedaje</t>
  </si>
  <si>
    <t>Gastos de ceremonial</t>
  </si>
  <si>
    <t>Gastos de orden social y cultural</t>
  </si>
  <si>
    <t>Congresos y convenciones</t>
  </si>
  <si>
    <t>Exposiciones</t>
  </si>
  <si>
    <t>Gastos de representación</t>
  </si>
  <si>
    <t>Servicios funerarios y de cementerios</t>
  </si>
  <si>
    <t>Impuestos y derechos</t>
  </si>
  <si>
    <t>Impuestos y derechos de importación</t>
  </si>
  <si>
    <t>Sentencias y resoluciones judiciales</t>
  </si>
  <si>
    <t>Penas, multas, accesorios y actualizaciones</t>
  </si>
  <si>
    <t>Otros gastos por responsabilidades</t>
  </si>
  <si>
    <t>Asignaciones presupuestarias al poder ejecutivo</t>
  </si>
  <si>
    <t>Asignaciones presupuestarias al poder legislativo</t>
  </si>
  <si>
    <t>Asignaciones presupuestarias al poder judicial</t>
  </si>
  <si>
    <t>Asignaciones presupuestarias a órganos autónomos</t>
  </si>
  <si>
    <t>Transferencias internas otorgadas a entidades paraestatales no empresariales y no financieras</t>
  </si>
  <si>
    <t>Transferencias internas otorgadas a entidades paraestatales empresariales y no financieras</t>
  </si>
  <si>
    <t>Transferencias internas otorgadas a fideicomisos públicos empresariales y no financieros</t>
  </si>
  <si>
    <t>Transferencias internas otorgadas a instituciones paraestatales públicas financieras</t>
  </si>
  <si>
    <t>Transferencias internas otorgadas a fideicomisos públicos financieros</t>
  </si>
  <si>
    <t>Transferencias otorgadas a entidades paraestatales no empresariales y no financieras</t>
  </si>
  <si>
    <t>Transferencias otorgadas para entidades paraestatales empresariales y no financieras</t>
  </si>
  <si>
    <t>Transferencias otorgadas para instituciones paraestatales públicas financieras</t>
  </si>
  <si>
    <t>Transferencias otorgadas a entidades federativas y municipios</t>
  </si>
  <si>
    <t>Transferencias a fideicomisos de entidades federativas y municipios</t>
  </si>
  <si>
    <t>Subsidios a la producción</t>
  </si>
  <si>
    <t>Subsidios a la distribución</t>
  </si>
  <si>
    <t>Subsidios a la inversión</t>
  </si>
  <si>
    <t>Subsidios a la prestación de servicios públicos</t>
  </si>
  <si>
    <t>Subsidios para cubrir diferenciales de tasas de interés</t>
  </si>
  <si>
    <t>Subsidios a la vivienda</t>
  </si>
  <si>
    <t>Subvenciones al consumo</t>
  </si>
  <si>
    <t>Ayudas sociales a personas</t>
  </si>
  <si>
    <t>Becas y otras ayudas para programas de capacitación</t>
  </si>
  <si>
    <t>Ayudas sociales a instituciones de enseñanza</t>
  </si>
  <si>
    <t>Ayudas sociales a actividades científicas o académicas</t>
  </si>
  <si>
    <t>Ayudas sociales a instituciones sin fines de lucro</t>
  </si>
  <si>
    <t>Ayudas sociales a cooperativas</t>
  </si>
  <si>
    <t>Ayudas sociales a entidades de interés público</t>
  </si>
  <si>
    <t>Ayudas por desastres naturales y otros siniestros</t>
  </si>
  <si>
    <t>Pensiones</t>
  </si>
  <si>
    <t>Jubilaciones</t>
  </si>
  <si>
    <t>Transferencias a fideicomisos del poder ejecutivo</t>
  </si>
  <si>
    <t>Transferencias a fideicomisos del poder legislativo</t>
  </si>
  <si>
    <t>Transferencias a fideicomisos del poder judicial</t>
  </si>
  <si>
    <t>Transferencias  a  fideicomisos  públicos  de  entidades  paraestatales  no  empresariales  y  no financieras</t>
  </si>
  <si>
    <t>Transferencias a fideicomisos públicos de entidades paraestatales empresariales y no financieras</t>
  </si>
  <si>
    <t>Transferencias a fideicomisos de instituciones públicas financieras</t>
  </si>
  <si>
    <t>Transferencias para gobiernos extranjeros</t>
  </si>
  <si>
    <t>Transferencias para organismos internacionales</t>
  </si>
  <si>
    <t>Transferencias para el sector privado externo</t>
  </si>
  <si>
    <t>Muebles de oficina y estantería</t>
  </si>
  <si>
    <t>Muebles, excepto de oficina y estantería</t>
  </si>
  <si>
    <t>Bienes artísticos, culturales y científicos</t>
  </si>
  <si>
    <t>Objetos de valor</t>
  </si>
  <si>
    <t>Equipo de cómputo y de tecnologías de la información</t>
  </si>
  <si>
    <t>Otros mobiliarios y equipos de administración</t>
  </si>
  <si>
    <t>Equipos y aparatos audiovisuales</t>
  </si>
  <si>
    <t>Aparatos deportivos</t>
  </si>
  <si>
    <t>Cámaras fotográficas y de video</t>
  </si>
  <si>
    <t>Otro mobiliario y equipo educacional y recreativo</t>
  </si>
  <si>
    <t>Equipo médico y de laboratorio</t>
  </si>
  <si>
    <t>Instrumental médico y de laboratorio</t>
  </si>
  <si>
    <t>Automóviles y camiones</t>
  </si>
  <si>
    <t>Carrocerías y remolques</t>
  </si>
  <si>
    <t>Equipo aeroespacial</t>
  </si>
  <si>
    <t>Equipo ferroviario</t>
  </si>
  <si>
    <t>Embarcaciones</t>
  </si>
  <si>
    <t>Otros equipos de transporte</t>
  </si>
  <si>
    <t>Maquinaria y equipo agropecuario</t>
  </si>
  <si>
    <t>Maquinaria y equipo industrial</t>
  </si>
  <si>
    <t>Maquinaria y equipo de construcción</t>
  </si>
  <si>
    <t>Sistemas de aire acondicionado, calefacción y de refrigeración industrial y comercial</t>
  </si>
  <si>
    <t>Equipo de comunicación y telecomunicación</t>
  </si>
  <si>
    <t>Equipos de generación eléctrica, aparatos y accesorios eléctricos</t>
  </si>
  <si>
    <t>Herramientas y máquinas-herramienta</t>
  </si>
  <si>
    <t>Otros equipos</t>
  </si>
  <si>
    <t>Bovinos</t>
  </si>
  <si>
    <t>Porcinos</t>
  </si>
  <si>
    <t>Aves</t>
  </si>
  <si>
    <t>Ovinos y caprinos</t>
  </si>
  <si>
    <t>Peces y acuicultura</t>
  </si>
  <si>
    <t>Equinos</t>
  </si>
  <si>
    <t>Especies menores y de zoológico</t>
  </si>
  <si>
    <t>Árboles y plantas</t>
  </si>
  <si>
    <t>Otros activos biológicos</t>
  </si>
  <si>
    <t>Terrenos</t>
  </si>
  <si>
    <t>Viviendas</t>
  </si>
  <si>
    <t>Edificios no residenciales</t>
  </si>
  <si>
    <t>Otros bienes inmuebles</t>
  </si>
  <si>
    <t>Software</t>
  </si>
  <si>
    <t>Patentes</t>
  </si>
  <si>
    <t>Marcas</t>
  </si>
  <si>
    <t>Derechos</t>
  </si>
  <si>
    <t>Concesiones</t>
  </si>
  <si>
    <t>Franquicias</t>
  </si>
  <si>
    <t>Licencias informáticas e intelectuales</t>
  </si>
  <si>
    <t>Licencias industriales, comerciales y otras</t>
  </si>
  <si>
    <t>Otros activos intangibles</t>
  </si>
  <si>
    <t>Edificación habitacional</t>
  </si>
  <si>
    <t>Edificación no habitacional</t>
  </si>
  <si>
    <t>Construcción   de   obras   para   el   abastecimiento   de   agua,   petróleo,   gas,   electricidad   y telecomunicaciones</t>
  </si>
  <si>
    <t>División de terrenos y construcción de obras de urbanización</t>
  </si>
  <si>
    <t>Construcción de vías de comunicación</t>
  </si>
  <si>
    <t>Otras construcciones de ingeniería civil u obra pesada</t>
  </si>
  <si>
    <t>Instalaciones y equipamiento en construcciones</t>
  </si>
  <si>
    <t>Trabajos de acabados en edificaciones y otros trabajos especializado</t>
  </si>
  <si>
    <t>Trabajos de acabados en edificaciones y otros trabajos especializados</t>
  </si>
  <si>
    <t>Estudios, formulación y evaluación de proyectos productivos no incluidos en conceptos anteriores de este capitulo</t>
  </si>
  <si>
    <t>Ejecución de proyectos productivos no incluidos en conceptos anteriores de este capítulo</t>
  </si>
  <si>
    <t>Créditos otorgados por entidades federativas y municipios al sector social y privado para el fomento de actividades productivas</t>
  </si>
  <si>
    <t>Créditos otorgados por las entidades federativas a municipios para el fomento de actividades productivas</t>
  </si>
  <si>
    <t>Acciones y participaciones de capital en entidades paraestatales no empresariales y no financieras con fines de política económica</t>
  </si>
  <si>
    <t>Acciones y participaciones de capital en entidades paraestatales empresariales y no financieras con fines de política económica</t>
  </si>
  <si>
    <t>Acciones y participaciones de capital en instituciones paraestatales públicas financieras con fines de política económica</t>
  </si>
  <si>
    <t>Acciones y participaciones de capital en el sector privado con fines de política económica</t>
  </si>
  <si>
    <t>Acciones  y  participaciones  de  capital  en  organismos  internacionales  con  fines  de  política económica</t>
  </si>
  <si>
    <t>Acciones y participaciones de capital en el sector externo con fines de política económica</t>
  </si>
  <si>
    <t>Acciones y participaciones de capital en el sector público con fines de gestión de liquidez</t>
  </si>
  <si>
    <t>Acciones y participaciones de capital en el sector privado con fines de gestión de liquidez</t>
  </si>
  <si>
    <t>Acciones y participaciones de capital en el sector externo con fines de gestión de liquidez</t>
  </si>
  <si>
    <t>Bonos</t>
  </si>
  <si>
    <t>Valores representativos de deuda adquiridos con fines de política económica</t>
  </si>
  <si>
    <t>Valores representativos de deuda adquiridos con fines de gestión de liquidez</t>
  </si>
  <si>
    <t>Obligaciones negociables adquiridas con fines de política económica</t>
  </si>
  <si>
    <t>Obligaciones negociables adquiridas con fines de gestión de liquidez</t>
  </si>
  <si>
    <t>Otros valores</t>
  </si>
  <si>
    <t>Concesión de préstamos a entidades paraestatales no empresariales y no financieras con fines de política económica</t>
  </si>
  <si>
    <t>Concesión de préstamos a entidades paraestatales empresariales y no financieras con fines de política económica</t>
  </si>
  <si>
    <t>Concesión de préstamos a instituciones paraestatales públicas financieras con fines de política económica</t>
  </si>
  <si>
    <t>Concesión de préstamos a entidades federativas y municipios con fines de política económica</t>
  </si>
  <si>
    <t>Concesión de préstamos al sector privado con fines de política económica</t>
  </si>
  <si>
    <t>Concesión de préstamos al sector externo con fines de política económica</t>
  </si>
  <si>
    <t>Concesión de préstamos al sector público con fines de gestión de liquidez</t>
  </si>
  <si>
    <t>Concesión de préstamos al sector privado con fines de gestión de liquidez</t>
  </si>
  <si>
    <t>Concesión de préstamos al sector externo con fines de gestión de liquidez</t>
  </si>
  <si>
    <t>Inversiones en fideicomisos del poder ejecutivo</t>
  </si>
  <si>
    <t>Inversiones en fideicomisos del poder legislativo</t>
  </si>
  <si>
    <t>Inversiones en fideicomisos del poder judicial</t>
  </si>
  <si>
    <t>Inversiones en fideicomisos públicos no empresariales y no financieros</t>
  </si>
  <si>
    <t>Inversiones en fideicomisos públicos empresariales y no financieros</t>
  </si>
  <si>
    <t>Inversiones en fideicomisos públicos financieros</t>
  </si>
  <si>
    <t>Inversiones en fideicomisos de entidades federativas</t>
  </si>
  <si>
    <t>Inversiones en fideicomisos de municipios</t>
  </si>
  <si>
    <t>Fideicomisos de empresas privadas y particulares</t>
  </si>
  <si>
    <t>Depósitos a largo plazo en moneda nacional</t>
  </si>
  <si>
    <t>Depósitos a largo plazo en moneda extranjera</t>
  </si>
  <si>
    <t>Contingencias por fenómenos naturales</t>
  </si>
  <si>
    <t>Contingencias socioeconómicas</t>
  </si>
  <si>
    <t>Otras erogaciones especiales</t>
  </si>
  <si>
    <t>Fondo general de participaciones</t>
  </si>
  <si>
    <t>Fondo de fomento municipal</t>
  </si>
  <si>
    <t>Participaciones de las entidades federativas a los municipios</t>
  </si>
  <si>
    <t>Otros conceptos participables de la federación a entidades federativas</t>
  </si>
  <si>
    <t>Otros conceptos participables de la federación a municipios</t>
  </si>
  <si>
    <t>Convenios de colaboración administrativa</t>
  </si>
  <si>
    <t>Aportaciones de la federación a las entidades federativas</t>
  </si>
  <si>
    <t>Aportaciones de la federación a municipios</t>
  </si>
  <si>
    <t>Aportaciones de las entidades federativas a los municipios</t>
  </si>
  <si>
    <t>Aportaciones previstas en leyes y decretos al sistema de protección social</t>
  </si>
  <si>
    <t>Aportaciones previstas en leyes y decretos compensatorias a entidades federativas y municipios</t>
  </si>
  <si>
    <t>Convenios de reasignación</t>
  </si>
  <si>
    <t>Convenios de descentralización</t>
  </si>
  <si>
    <t>Otros convenios</t>
  </si>
  <si>
    <t>Amortización de la deuda interna con instituciones de crédito</t>
  </si>
  <si>
    <t>Amortización de la deuda interna por emisión de títulos y valores</t>
  </si>
  <si>
    <t>Amortización de arrendamientos financieros nacionales</t>
  </si>
  <si>
    <t>Amortización de la deuda externa con instituciones de crédito</t>
  </si>
  <si>
    <t>Amortización de deuda externa con organismos financieros internacionales</t>
  </si>
  <si>
    <t>Amortización de la deuda bilateral</t>
  </si>
  <si>
    <t>Amortización de la deuda externa por emisión de títulos y valores</t>
  </si>
  <si>
    <t>Amortización de arrendamientos financieros internacionales</t>
  </si>
  <si>
    <t>Intereses de la deuda interna con instituciones de crédito</t>
  </si>
  <si>
    <t>Intereses derivados de la colocación de títulos y valores</t>
  </si>
  <si>
    <t>Intereses por arrendamientos financieros nacionales</t>
  </si>
  <si>
    <t>Intereses de la deuda externa con instituciones de crédito</t>
  </si>
  <si>
    <t>Intereses de la deuda con organismos financieros internacionales</t>
  </si>
  <si>
    <t>Intereses de la deuda bilateral</t>
  </si>
  <si>
    <t>Intereses derivados de la colocación de títulos y valores en el exterior</t>
  </si>
  <si>
    <t>Intereses por arrendamientos financieros internacionales</t>
  </si>
  <si>
    <t>Comisiones de la deuda pública interna</t>
  </si>
  <si>
    <t>Comisiones de la deuda pública externa</t>
  </si>
  <si>
    <t>Gastos de la deuda pública interna</t>
  </si>
  <si>
    <t>Gastos de la deuda pública externa</t>
  </si>
  <si>
    <t>Costos por cobertura de la deuda pública interna</t>
  </si>
  <si>
    <t>Costos por cobertura de la deuda pública externa</t>
  </si>
  <si>
    <t>Apoyos a intermediarios financieros</t>
  </si>
  <si>
    <t>Apoyos a ahorradores y deudores del sistema financiero nacional</t>
  </si>
  <si>
    <t>DEVENGADO DEL TRIMESTRE</t>
  </si>
  <si>
    <t>DEVENGADO AL TRIMESTRE</t>
  </si>
  <si>
    <t>EJERCIDO DEL TRIMESTRE</t>
  </si>
  <si>
    <t>EJERCIDO AL TRIMESTRE</t>
  </si>
  <si>
    <t>PAGADO DEL TRIMESTRE</t>
  </si>
  <si>
    <t>PAGADO AL TRIMESTRE</t>
  </si>
  <si>
    <t>Representa el reconocimiento de una obligación de pago a favor de terceros por la recepción de conformidad de bienes, servicios y obras oportunamente contratados efecutado en el segundo mes del trimestre reportado.</t>
  </si>
  <si>
    <t>Representa el reconocimiento de una obligación de pago a favor de terceros por la recepción de conformidad de bienes, servicios y obras oportunamente contratados efecutado en el primer mes del trimestre reportado.</t>
  </si>
  <si>
    <t>Representa el reconocimiento de una obligación de pago a favor de terceros por la recepción de conformidad de bienes, servicios y obras oportunamente contratados efecutado en el tercer mes del trimestre reportado.</t>
  </si>
  <si>
    <t>Representa la emisión de una cuenta por liquidar certificada o documento equivalente debidamente aprobado por la autoridad competente efecutado en el primer mes del trimestre reportado.</t>
  </si>
  <si>
    <t>Representa la emisión de una cuenta por liquidar certificada o documento equivalente debidamente aprobado por la autoridad competente efecutado en el segundo mes del trimestre reportado.</t>
  </si>
  <si>
    <t>Representa la emisión de una cuenta por liquidar certificada o documento equivalente debidamente aprobado por la autoridad competente efecutado en el tercer mes del trimestre reportado.</t>
  </si>
  <si>
    <t>CVE_FONDO</t>
  </si>
  <si>
    <t>El nombre de la hoja de cálculo es la clave del fondo de conformidad con lo establecido por la Auditoría Superior del Estado de Hidalgo en el Catálogo de Fondos y Programas</t>
  </si>
  <si>
    <t>Se crearán tantas hojas en el libro como fuentes o programas sean informados respetando el formato, utilizando la opción copiar hoja de cálculo.</t>
  </si>
  <si>
    <t>UNIVERSIDAD POLITÉCNICA DE TULANCINGO</t>
  </si>
  <si>
    <t xml:space="preserve"> </t>
  </si>
  <si>
    <t>INGRESOS PROPIOS</t>
  </si>
  <si>
    <t>ESTATAL</t>
  </si>
  <si>
    <t>FEDERAL</t>
  </si>
  <si>
    <t>DEL 01 DE ENERO DE 2014 AL  31 DE MARZO DE 2015</t>
  </si>
  <si>
    <t>MEXICO CONECTADO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</si>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</sst>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43" fontId="7" fillId="2" borderId="0" applyFill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7">
    <xf numFmtId="0" fontId="0" fillId="0" borderId="0" xfId="0"/>
    <xf numFmtId="0" fontId="3" fillId="0" borderId="0" xfId="1" applyFont="1"/>
    <xf numFmtId="0" fontId="5" fillId="0" borderId="0" xfId="1" applyFont="1"/>
    <xf numFmtId="0" fontId="4" fillId="0" borderId="0" xfId="1" applyFont="1" applyBorder="1" applyAlignment="1"/>
    <xf numFmtId="0" fontId="3" fillId="0" borderId="0" xfId="1" applyFont="1" applyBorder="1"/>
    <xf numFmtId="0" fontId="4" fillId="0" borderId="0" xfId="1" applyFont="1" applyBorder="1" applyAlignment="1">
      <alignment horizontal="center"/>
    </xf>
    <xf numFmtId="0" fontId="3" fillId="0" borderId="1" xfId="1" applyFont="1" applyFill="1" applyBorder="1" applyAlignment="1">
      <alignment horizontal="justify" vertical="justify"/>
    </xf>
    <xf numFmtId="0" fontId="4" fillId="0" borderId="0" xfId="1" applyFont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3" fillId="0" borderId="0" xfId="1" applyFont="1" applyFill="1"/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justify" vertical="center"/>
    </xf>
    <xf numFmtId="44" fontId="4" fillId="0" borderId="1" xfId="3" applyFont="1" applyFill="1" applyBorder="1" applyAlignment="1">
      <alignment vertical="center"/>
    </xf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/>
    </xf>
    <xf numFmtId="164" fontId="9" fillId="0" borderId="0" xfId="1" applyNumberFormat="1" applyFont="1" applyFill="1" applyAlignment="1">
      <alignment horizontal="center" vertical="center"/>
    </xf>
    <xf numFmtId="164" fontId="8" fillId="0" borderId="0" xfId="1" applyNumberFormat="1" applyFont="1" applyFill="1" applyBorder="1" applyAlignment="1">
      <alignment vertical="center"/>
    </xf>
    <xf numFmtId="164" fontId="9" fillId="0" borderId="0" xfId="1" applyNumberFormat="1" applyFont="1" applyFill="1" applyAlignment="1">
      <alignment vertical="center"/>
    </xf>
    <xf numFmtId="164" fontId="8" fillId="0" borderId="0" xfId="1" applyNumberFormat="1" applyFont="1" applyFill="1" applyAlignment="1">
      <alignment vertical="top"/>
    </xf>
    <xf numFmtId="164" fontId="8" fillId="0" borderId="0" xfId="1" applyNumberFormat="1" applyFont="1" applyFill="1" applyAlignment="1">
      <alignment horizontal="left" vertical="top"/>
    </xf>
    <xf numFmtId="0" fontId="3" fillId="0" borderId="0" xfId="1" applyFont="1" applyFill="1" applyBorder="1"/>
    <xf numFmtId="0" fontId="3" fillId="0" borderId="0" xfId="1" applyFont="1" applyFill="1" applyAlignment="1">
      <alignment horizontal="left" wrapText="1"/>
    </xf>
    <xf numFmtId="0" fontId="3" fillId="0" borderId="0" xfId="1" applyFont="1" applyFill="1" applyAlignment="1">
      <alignment vertical="center"/>
    </xf>
    <xf numFmtId="0" fontId="3" fillId="0" borderId="0" xfId="11" applyFont="1" applyFill="1" applyAlignment="1">
      <alignment vertical="center"/>
    </xf>
    <xf numFmtId="0" fontId="9" fillId="0" borderId="1" xfId="0" applyFont="1" applyFill="1" applyBorder="1" applyAlignment="1">
      <alignment horizontal="justify" vertical="justify"/>
    </xf>
    <xf numFmtId="0" fontId="3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justify" vertical="center"/>
    </xf>
    <xf numFmtId="0" fontId="3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wrapText="1"/>
    </xf>
    <xf numFmtId="0" fontId="9" fillId="0" borderId="1" xfId="0" applyFont="1" applyBorder="1" applyAlignment="1">
      <alignment vertical="center"/>
    </xf>
    <xf numFmtId="164" fontId="8" fillId="0" borderId="0" xfId="1" applyNumberFormat="1" applyFont="1" applyFill="1" applyAlignment="1">
      <alignment horizontal="left" vertic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Border="1" applyAlignment="1">
      <alignment horizontal="left"/>
    </xf>
    <xf numFmtId="0" fontId="4" fillId="0" borderId="0" xfId="1" applyFont="1" applyFill="1" applyAlignment="1">
      <alignment horizontal="left" vertical="center"/>
    </xf>
    <xf numFmtId="164" fontId="9" fillId="0" borderId="0" xfId="1" applyNumberFormat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64" fontId="8" fillId="0" borderId="0" xfId="1" applyNumberFormat="1" applyFont="1" applyFill="1" applyBorder="1" applyAlignment="1">
      <alignment horizontal="left" vertical="center"/>
    </xf>
    <xf numFmtId="0" fontId="3" fillId="0" borderId="0" xfId="1" applyFont="1" applyFill="1" applyAlignment="1">
      <alignment horizontal="left"/>
    </xf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justify" vertical="center"/>
    </xf>
    <xf numFmtId="44" fontId="3" fillId="0" borderId="1" xfId="3" applyFont="1" applyFill="1" applyBorder="1" applyAlignment="1">
      <alignment vertical="center"/>
    </xf>
    <xf numFmtId="0" fontId="10" fillId="0" borderId="1" xfId="0" applyFont="1" applyBorder="1"/>
    <xf numFmtId="0" fontId="11" fillId="0" borderId="1" xfId="0" applyFont="1" applyBorder="1" applyAlignment="1">
      <alignment vertical="center"/>
    </xf>
    <xf numFmtId="43" fontId="4" fillId="3" borderId="1" xfId="5" applyFont="1" applyFill="1" applyBorder="1" applyAlignment="1">
      <alignment horizontal="center" vertical="center"/>
    </xf>
    <xf numFmtId="44" fontId="4" fillId="3" borderId="1" xfId="3" applyFont="1" applyFill="1" applyBorder="1" applyAlignment="1">
      <alignment vertical="center"/>
    </xf>
    <xf numFmtId="0" fontId="4" fillId="4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164" fontId="8" fillId="5" borderId="0" xfId="1" applyNumberFormat="1" applyFont="1" applyFill="1" applyAlignment="1">
      <alignment horizontal="left" vertical="top"/>
    </xf>
    <xf numFmtId="164" fontId="8" fillId="5" borderId="0" xfId="1" applyNumberFormat="1" applyFont="1" applyFill="1" applyBorder="1" applyAlignment="1">
      <alignment vertical="top"/>
    </xf>
    <xf numFmtId="0" fontId="4" fillId="6" borderId="1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/>
    </xf>
    <xf numFmtId="164" fontId="8" fillId="7" borderId="0" xfId="1" applyNumberFormat="1" applyFont="1" applyFill="1" applyAlignment="1">
      <alignment horizontal="left" vertical="top"/>
    </xf>
    <xf numFmtId="44" fontId="3" fillId="5" borderId="1" xfId="3" applyFont="1" applyFill="1" applyBorder="1" applyAlignment="1">
      <alignment vertical="center"/>
    </xf>
    <xf numFmtId="0" fontId="4" fillId="4" borderId="1" xfId="1" applyFont="1" applyFill="1" applyBorder="1" applyAlignment="1">
      <alignment horizontal="center" vertical="center" wrapText="1"/>
    </xf>
    <xf numFmtId="44" fontId="4" fillId="5" borderId="1" xfId="3" applyFont="1" applyFill="1" applyBorder="1" applyAlignment="1">
      <alignment vertical="center"/>
    </xf>
    <xf numFmtId="0" fontId="3" fillId="5" borderId="0" xfId="1" applyFont="1" applyFill="1"/>
    <xf numFmtId="44" fontId="3" fillId="0" borderId="0" xfId="1" applyNumberFormat="1" applyFont="1" applyFill="1"/>
    <xf numFmtId="4" fontId="3" fillId="0" borderId="0" xfId="1" applyNumberFormat="1" applyFont="1" applyFill="1"/>
    <xf numFmtId="44" fontId="4" fillId="5" borderId="1" xfId="3" applyFont="1" applyFill="1" applyBorder="1" applyAlignment="1">
      <alignment horizontal="center" vertical="center"/>
    </xf>
    <xf numFmtId="4" fontId="3" fillId="5" borderId="0" xfId="1" applyNumberFormat="1" applyFont="1" applyFill="1"/>
    <xf numFmtId="0" fontId="4" fillId="0" borderId="0" xfId="1" applyFont="1" applyFill="1"/>
    <xf numFmtId="4" fontId="14" fillId="0" borderId="0" xfId="1" applyNumberFormat="1" applyFont="1" applyFill="1"/>
    <xf numFmtId="4" fontId="14" fillId="0" borderId="0" xfId="1" applyNumberFormat="1" applyFont="1" applyFill="1" applyAlignment="1">
      <alignment horizontal="center" vertical="center"/>
    </xf>
    <xf numFmtId="4" fontId="14" fillId="0" borderId="0" xfId="1" applyNumberFormat="1" applyFont="1" applyFill="1" applyAlignment="1">
      <alignment horizontal="center"/>
    </xf>
    <xf numFmtId="0" fontId="14" fillId="0" borderId="0" xfId="1" applyFont="1" applyFill="1"/>
    <xf numFmtId="0" fontId="14" fillId="5" borderId="0" xfId="1" applyFont="1" applyFill="1"/>
    <xf numFmtId="0" fontId="4" fillId="4" borderId="1" xfId="1" applyFont="1" applyFill="1" applyBorder="1" applyAlignment="1">
      <alignment horizontal="center" vertical="center" wrapText="1"/>
    </xf>
    <xf numFmtId="44" fontId="3" fillId="5" borderId="0" xfId="1" applyNumberFormat="1" applyFont="1" applyFill="1"/>
    <xf numFmtId="0" fontId="4" fillId="4" borderId="1" xfId="1" applyFont="1" applyFill="1" applyBorder="1" applyAlignment="1">
      <alignment horizontal="center" vertical="center" wrapText="1"/>
    </xf>
    <xf numFmtId="44" fontId="3" fillId="5" borderId="1" xfId="3" applyFont="1" applyFill="1" applyBorder="1" applyAlignment="1">
      <alignment horizontal="center" vertical="center"/>
    </xf>
    <xf numFmtId="44" fontId="4" fillId="0" borderId="0" xfId="3" applyFont="1" applyFill="1" applyBorder="1" applyAlignment="1">
      <alignment vertical="center"/>
    </xf>
    <xf numFmtId="44" fontId="14" fillId="0" borderId="0" xfId="1" applyNumberFormat="1" applyFont="1" applyFill="1"/>
    <xf numFmtId="44" fontId="3" fillId="5" borderId="0" xfId="3" applyFont="1" applyFill="1" applyBorder="1" applyAlignment="1">
      <alignment vertical="center"/>
    </xf>
    <xf numFmtId="44" fontId="4" fillId="5" borderId="0" xfId="3" applyFont="1" applyFill="1" applyBorder="1" applyAlignment="1">
      <alignment vertical="center"/>
    </xf>
    <xf numFmtId="44" fontId="3" fillId="0" borderId="0" xfId="3" applyFont="1" applyFill="1" applyBorder="1" applyAlignment="1">
      <alignment vertical="center"/>
    </xf>
    <xf numFmtId="164" fontId="8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</cellXfs>
  <cellStyles count="17">
    <cellStyle name="Hipervínculo" xfId="15" builtinId="8" hidden="1"/>
    <cellStyle name="Hipervínculo visitado" xfId="16" builtinId="9" hidden="1"/>
    <cellStyle name="Millares 2" xfId="5"/>
    <cellStyle name="Millares 2 2" xfId="6"/>
    <cellStyle name="Moneda 2" xfId="3"/>
    <cellStyle name="Moneda 3" xfId="7"/>
    <cellStyle name="Normal" xfId="0" builtinId="0"/>
    <cellStyle name="Normal 2" xfId="1"/>
    <cellStyle name="Normal 2 2" xfId="8"/>
    <cellStyle name="Normal 3" xfId="9"/>
    <cellStyle name="Normal 4" xfId="2"/>
    <cellStyle name="Normal 4 2" xfId="10"/>
    <cellStyle name="Normal 4 3" xfId="11"/>
    <cellStyle name="pedro" xfId="12"/>
    <cellStyle name="Porcentaje 2" xfId="4"/>
    <cellStyle name="Porcentual 2" xfId="13"/>
    <cellStyle name="Porcentual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47625</xdr:rowOff>
    </xdr:from>
    <xdr:to>
      <xdr:col>1</xdr:col>
      <xdr:colOff>876299</xdr:colOff>
      <xdr:row>3</xdr:row>
      <xdr:rowOff>133350</xdr:rowOff>
    </xdr:to>
    <xdr:pic>
      <xdr:nvPicPr>
        <xdr:cNvPr id="7" name="6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7625"/>
          <a:ext cx="676274" cy="6572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216475</xdr:colOff>
      <xdr:row>0</xdr:row>
      <xdr:rowOff>95253</xdr:rowOff>
    </xdr:from>
    <xdr:to>
      <xdr:col>1</xdr:col>
      <xdr:colOff>493566</xdr:colOff>
      <xdr:row>3</xdr:row>
      <xdr:rowOff>103912</xdr:rowOff>
    </xdr:to>
    <xdr:pic>
      <xdr:nvPicPr>
        <xdr:cNvPr id="10" name="9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75" y="95253"/>
          <a:ext cx="536864" cy="58015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77928</xdr:colOff>
      <xdr:row>0</xdr:row>
      <xdr:rowOff>60617</xdr:rowOff>
    </xdr:from>
    <xdr:to>
      <xdr:col>1</xdr:col>
      <xdr:colOff>666746</xdr:colOff>
      <xdr:row>3</xdr:row>
      <xdr:rowOff>60617</xdr:rowOff>
    </xdr:to>
    <xdr:pic>
      <xdr:nvPicPr>
        <xdr:cNvPr id="6" name="5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701" y="60617"/>
          <a:ext cx="588818" cy="5715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47625</xdr:rowOff>
    </xdr:from>
    <xdr:to>
      <xdr:col>1</xdr:col>
      <xdr:colOff>666749</xdr:colOff>
      <xdr:row>3</xdr:row>
      <xdr:rowOff>114300</xdr:rowOff>
    </xdr:to>
    <xdr:pic>
      <xdr:nvPicPr>
        <xdr:cNvPr id="6" name="5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7625"/>
          <a:ext cx="676274" cy="638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workbookViewId="0">
      <selection activeCell="D24" sqref="D24"/>
    </sheetView>
  </sheetViews>
  <sheetFormatPr baseColWidth="10" defaultRowHeight="15" x14ac:dyDescent="0.25"/>
  <sheetData>
    <row r="1" spans="1:23" x14ac:dyDescent="0.25">
      <c r="A1" s="91" t="str">
        <f>'11001'!A2</f>
        <v>ANALÍTICO DE EGRESOS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x14ac:dyDescent="0.25">
      <c r="A2" s="40" t="s">
        <v>5</v>
      </c>
      <c r="B2" s="17"/>
      <c r="C2" s="47" t="s">
        <v>6</v>
      </c>
      <c r="D2" s="17"/>
      <c r="E2" s="36"/>
      <c r="F2" s="17"/>
      <c r="G2" s="17"/>
      <c r="H2" s="17"/>
      <c r="I2" s="17"/>
      <c r="J2" s="17"/>
      <c r="K2" s="17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x14ac:dyDescent="0.25">
      <c r="A3" s="67" t="s">
        <v>457</v>
      </c>
      <c r="B3" s="61"/>
      <c r="C3" s="61" t="s">
        <v>458</v>
      </c>
      <c r="D3" s="17"/>
      <c r="E3" s="36"/>
      <c r="F3" s="17"/>
      <c r="G3" s="17"/>
      <c r="H3" s="17"/>
      <c r="I3" s="17"/>
      <c r="J3" s="17"/>
      <c r="K3" s="17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x14ac:dyDescent="0.25">
      <c r="A4" s="60"/>
      <c r="B4" s="61"/>
      <c r="C4" s="61" t="s">
        <v>459</v>
      </c>
      <c r="D4" s="17"/>
      <c r="E4" s="36"/>
      <c r="F4" s="17"/>
      <c r="G4" s="17"/>
      <c r="H4" s="17"/>
      <c r="I4" s="17"/>
      <c r="J4" s="17"/>
      <c r="K4" s="17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spans="1:23" x14ac:dyDescent="0.25">
      <c r="A5" s="40" t="s">
        <v>7</v>
      </c>
      <c r="B5" s="18"/>
      <c r="C5" s="44" t="s">
        <v>8</v>
      </c>
      <c r="D5" s="18"/>
      <c r="E5" s="16"/>
      <c r="F5" s="18"/>
      <c r="G5" s="18"/>
      <c r="H5" s="18"/>
      <c r="I5" s="18"/>
      <c r="J5" s="18"/>
      <c r="K5" s="18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x14ac:dyDescent="0.25">
      <c r="A6" s="40" t="s">
        <v>39</v>
      </c>
      <c r="B6" s="18"/>
      <c r="C6" s="44" t="s">
        <v>40</v>
      </c>
      <c r="D6" s="18"/>
      <c r="E6" s="16"/>
      <c r="F6" s="18"/>
      <c r="G6" s="18"/>
      <c r="H6" s="18"/>
      <c r="I6" s="18"/>
      <c r="J6" s="18"/>
      <c r="K6" s="18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spans="1:23" x14ac:dyDescent="0.25">
      <c r="A7" s="20" t="s">
        <v>9</v>
      </c>
      <c r="B7" s="20"/>
      <c r="C7" s="44" t="s">
        <v>10</v>
      </c>
      <c r="D7" s="18"/>
      <c r="E7" s="16"/>
      <c r="F7" s="18"/>
      <c r="G7" s="18"/>
      <c r="H7" s="18"/>
      <c r="I7" s="18"/>
      <c r="J7" s="18"/>
      <c r="K7" s="18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spans="1:23" x14ac:dyDescent="0.25">
      <c r="A8" s="41" t="s">
        <v>13</v>
      </c>
      <c r="B8" s="9"/>
      <c r="C8" s="44" t="s">
        <v>10</v>
      </c>
      <c r="D8" s="9"/>
      <c r="E8" s="31"/>
      <c r="F8" s="14"/>
      <c r="G8" s="14"/>
      <c r="H8" s="9"/>
      <c r="I8" s="15"/>
      <c r="J8" s="15"/>
      <c r="K8" s="15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</row>
    <row r="9" spans="1:23" x14ac:dyDescent="0.25">
      <c r="A9" s="41" t="s">
        <v>14</v>
      </c>
      <c r="B9" s="9"/>
      <c r="C9" s="44" t="s">
        <v>10</v>
      </c>
      <c r="D9" s="9"/>
      <c r="E9" s="31"/>
      <c r="F9" s="14"/>
      <c r="G9" s="14"/>
      <c r="H9" s="9"/>
      <c r="I9" s="15"/>
      <c r="J9" s="15"/>
      <c r="K9" s="15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</row>
    <row r="10" spans="1:23" x14ac:dyDescent="0.25">
      <c r="A10" s="41" t="s">
        <v>11</v>
      </c>
      <c r="B10" s="9"/>
      <c r="C10" s="45" t="s">
        <v>12</v>
      </c>
      <c r="D10" s="9"/>
      <c r="E10" s="31"/>
      <c r="F10" s="14"/>
      <c r="G10" s="14"/>
      <c r="H10" s="9"/>
      <c r="I10" s="15"/>
      <c r="J10" s="15"/>
      <c r="K10" s="15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</row>
    <row r="11" spans="1:23" x14ac:dyDescent="0.25">
      <c r="A11" s="41" t="s">
        <v>23</v>
      </c>
      <c r="B11" s="9"/>
      <c r="C11" s="44" t="s">
        <v>24</v>
      </c>
      <c r="D11" s="9"/>
      <c r="E11" s="31"/>
      <c r="F11" s="14"/>
      <c r="G11" s="14"/>
      <c r="H11" s="9"/>
      <c r="I11" s="15"/>
      <c r="J11" s="15"/>
      <c r="K11" s="15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x14ac:dyDescent="0.25">
      <c r="A12" s="41" t="s">
        <v>15</v>
      </c>
      <c r="B12" s="9"/>
      <c r="C12" s="45" t="s">
        <v>27</v>
      </c>
      <c r="D12" s="9"/>
      <c r="E12" s="31"/>
      <c r="F12" s="14"/>
      <c r="G12" s="14"/>
      <c r="H12" s="9"/>
      <c r="I12" s="15"/>
      <c r="J12" s="15"/>
      <c r="K12" s="15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x14ac:dyDescent="0.25">
      <c r="A13" s="41" t="s">
        <v>0</v>
      </c>
      <c r="B13" s="9"/>
      <c r="C13" s="45" t="s">
        <v>28</v>
      </c>
      <c r="D13" s="9"/>
      <c r="E13" s="31"/>
      <c r="F13" s="14"/>
      <c r="G13" s="14"/>
      <c r="H13" s="9"/>
      <c r="I13" s="15"/>
      <c r="J13" s="15"/>
      <c r="K13" s="15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x14ac:dyDescent="0.25">
      <c r="A14" s="41" t="s">
        <v>1</v>
      </c>
      <c r="B14" s="9"/>
      <c r="C14" s="45" t="s">
        <v>29</v>
      </c>
      <c r="D14" s="9"/>
      <c r="E14" s="31"/>
      <c r="F14" s="14"/>
      <c r="G14" s="14"/>
      <c r="H14" s="9"/>
      <c r="I14" s="15"/>
      <c r="J14" s="15"/>
      <c r="K14" s="15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x14ac:dyDescent="0.25">
      <c r="A15" s="41" t="s">
        <v>16</v>
      </c>
      <c r="B15" s="8"/>
      <c r="C15" s="93" t="s">
        <v>30</v>
      </c>
      <c r="D15" s="93"/>
      <c r="E15" s="93"/>
      <c r="F15" s="93"/>
      <c r="G15" s="93"/>
      <c r="H15" s="93"/>
      <c r="I15" s="93"/>
      <c r="J15" s="93"/>
      <c r="K15" s="93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x14ac:dyDescent="0.25">
      <c r="A16" s="41" t="s">
        <v>17</v>
      </c>
      <c r="B16" s="8"/>
      <c r="C16" s="92" t="s">
        <v>31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</row>
    <row r="17" spans="1:23" x14ac:dyDescent="0.25">
      <c r="A17" s="41" t="s">
        <v>18</v>
      </c>
      <c r="B17" s="8"/>
      <c r="C17" s="92" t="s">
        <v>32</v>
      </c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</row>
    <row r="18" spans="1:23" x14ac:dyDescent="0.25">
      <c r="A18" s="41"/>
      <c r="B18" s="19" t="s">
        <v>20</v>
      </c>
      <c r="C18" s="46" t="s">
        <v>452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 x14ac:dyDescent="0.25">
      <c r="A19" s="41"/>
      <c r="B19" s="19" t="s">
        <v>21</v>
      </c>
      <c r="C19" s="46" t="s">
        <v>451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</row>
    <row r="20" spans="1:23" x14ac:dyDescent="0.25">
      <c r="A20" s="41"/>
      <c r="B20" s="19" t="s">
        <v>22</v>
      </c>
      <c r="C20" s="46" t="s">
        <v>453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</row>
    <row r="21" spans="1:23" x14ac:dyDescent="0.25">
      <c r="A21" s="42" t="s">
        <v>25</v>
      </c>
      <c r="B21" s="21"/>
      <c r="C21" s="92" t="s">
        <v>33</v>
      </c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</row>
    <row r="22" spans="1:23" x14ac:dyDescent="0.25">
      <c r="A22" s="42"/>
      <c r="B22" s="19" t="s">
        <v>20</v>
      </c>
      <c r="C22" s="46" t="s">
        <v>454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1:23" x14ac:dyDescent="0.25">
      <c r="A23" s="42"/>
      <c r="B23" s="19" t="s">
        <v>21</v>
      </c>
      <c r="C23" s="46" t="s">
        <v>455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1:23" x14ac:dyDescent="0.25">
      <c r="A24" s="42"/>
      <c r="B24" s="19" t="s">
        <v>22</v>
      </c>
      <c r="C24" s="46" t="s">
        <v>456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</row>
    <row r="25" spans="1:23" x14ac:dyDescent="0.25">
      <c r="A25" s="42" t="s">
        <v>19</v>
      </c>
      <c r="B25" s="9"/>
      <c r="C25" s="92" t="s">
        <v>34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</row>
    <row r="26" spans="1:23" x14ac:dyDescent="0.25">
      <c r="A26" s="43"/>
      <c r="B26" s="19" t="s">
        <v>20</v>
      </c>
      <c r="C26" s="46" t="s">
        <v>35</v>
      </c>
      <c r="D26" s="9"/>
      <c r="E26" s="3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x14ac:dyDescent="0.25">
      <c r="A27" s="43"/>
      <c r="B27" s="19" t="s">
        <v>21</v>
      </c>
      <c r="C27" s="46" t="s">
        <v>36</v>
      </c>
      <c r="D27" s="9"/>
      <c r="E27" s="3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x14ac:dyDescent="0.25">
      <c r="A28" s="43"/>
      <c r="B28" s="19" t="s">
        <v>22</v>
      </c>
      <c r="C28" s="46" t="s">
        <v>37</v>
      </c>
      <c r="D28" s="9"/>
      <c r="E28" s="31"/>
      <c r="F28" s="9"/>
      <c r="G28" s="9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x14ac:dyDescent="0.25">
      <c r="A29" s="43" t="s">
        <v>26</v>
      </c>
      <c r="B29" s="23"/>
      <c r="C29" s="45" t="s">
        <v>38</v>
      </c>
      <c r="D29" s="9"/>
      <c r="E29" s="31"/>
      <c r="F29" s="9"/>
      <c r="G29" s="9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</sheetData>
  <mergeCells count="6">
    <mergeCell ref="A1:K1"/>
    <mergeCell ref="C21:W21"/>
    <mergeCell ref="C25:W25"/>
    <mergeCell ref="C15:K15"/>
    <mergeCell ref="C16:W16"/>
    <mergeCell ref="C17:W17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P397"/>
  <sheetViews>
    <sheetView showGridLines="0" tabSelected="1" zoomScaleSheetLayoutView="120" workbookViewId="0">
      <selection activeCell="B28" sqref="B28"/>
    </sheetView>
  </sheetViews>
  <sheetFormatPr baseColWidth="10" defaultColWidth="10.85546875" defaultRowHeight="13.5" x14ac:dyDescent="0.25"/>
  <cols>
    <col min="1" max="1" width="3.85546875" style="31" bestFit="1" customWidth="1"/>
    <col min="2" max="2" width="28.28515625" style="9" bestFit="1" customWidth="1"/>
    <col min="3" max="3" width="3.85546875" style="34" bestFit="1" customWidth="1"/>
    <col min="4" max="4" width="35.42578125" style="9" customWidth="1"/>
    <col min="5" max="5" width="4.42578125" style="31" bestFit="1" customWidth="1"/>
    <col min="6" max="6" width="37.140625" style="9" customWidth="1"/>
    <col min="7" max="7" width="13.140625" style="9" customWidth="1"/>
    <col min="8" max="9" width="13.85546875" style="9" customWidth="1"/>
    <col min="10" max="10" width="14.85546875" style="9" customWidth="1"/>
    <col min="11" max="11" width="14.7109375" style="71" customWidth="1"/>
    <col min="12" max="12" width="12.28515625" style="71" customWidth="1"/>
    <col min="13" max="14" width="12.28515625" style="9" customWidth="1"/>
    <col min="15" max="15" width="14.42578125" style="71" customWidth="1"/>
    <col min="16" max="16" width="12.28515625" style="71" customWidth="1"/>
    <col min="17" max="18" width="12.28515625" style="9" customWidth="1"/>
    <col min="19" max="19" width="12.28515625" style="71" customWidth="1"/>
    <col min="20" max="22" width="12.28515625" style="9" customWidth="1"/>
    <col min="23" max="23" width="12.28515625" style="71" customWidth="1"/>
    <col min="24" max="16384" width="10.85546875" style="1"/>
  </cols>
  <sheetData>
    <row r="1" spans="1:23" ht="15" customHeight="1" x14ac:dyDescent="0.25">
      <c r="A1" s="95" t="s">
        <v>460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ht="15" customHeight="1" x14ac:dyDescent="0.25">
      <c r="A2" s="94" t="s">
        <v>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</row>
    <row r="3" spans="1:23" ht="15" customHeight="1" x14ac:dyDescent="0.25">
      <c r="A3" s="94" t="s">
        <v>465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1:23" ht="15" customHeight="1" x14ac:dyDescent="0.25">
      <c r="A4" s="94" t="s">
        <v>462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</row>
    <row r="5" spans="1:23" ht="19.5" customHeight="1" x14ac:dyDescent="0.25">
      <c r="A5" s="96" t="s">
        <v>9</v>
      </c>
      <c r="B5" s="96"/>
      <c r="C5" s="96" t="s">
        <v>13</v>
      </c>
      <c r="D5" s="96"/>
      <c r="E5" s="96" t="s">
        <v>14</v>
      </c>
      <c r="F5" s="96"/>
      <c r="G5" s="96" t="s">
        <v>15</v>
      </c>
      <c r="H5" s="96" t="s">
        <v>0</v>
      </c>
      <c r="I5" s="96" t="s">
        <v>1</v>
      </c>
      <c r="J5" s="96" t="s">
        <v>16</v>
      </c>
      <c r="K5" s="96" t="s">
        <v>17</v>
      </c>
      <c r="L5" s="96" t="s">
        <v>445</v>
      </c>
      <c r="M5" s="96"/>
      <c r="N5" s="96"/>
      <c r="O5" s="96" t="s">
        <v>446</v>
      </c>
      <c r="P5" s="96" t="s">
        <v>447</v>
      </c>
      <c r="Q5" s="96"/>
      <c r="R5" s="96"/>
      <c r="S5" s="96" t="s">
        <v>448</v>
      </c>
      <c r="T5" s="96" t="s">
        <v>449</v>
      </c>
      <c r="U5" s="96"/>
      <c r="V5" s="96"/>
      <c r="W5" s="96" t="s">
        <v>450</v>
      </c>
    </row>
    <row r="6" spans="1:23" ht="15" customHeight="1" x14ac:dyDescent="0.25">
      <c r="A6" s="62" t="s">
        <v>11</v>
      </c>
      <c r="B6" s="57" t="s">
        <v>23</v>
      </c>
      <c r="C6" s="63" t="s">
        <v>11</v>
      </c>
      <c r="D6" s="57" t="s">
        <v>23</v>
      </c>
      <c r="E6" s="62" t="s">
        <v>11</v>
      </c>
      <c r="F6" s="57" t="s">
        <v>23</v>
      </c>
      <c r="G6" s="96"/>
      <c r="H6" s="96"/>
      <c r="I6" s="96"/>
      <c r="J6" s="96"/>
      <c r="K6" s="96"/>
      <c r="L6" s="82" t="s">
        <v>20</v>
      </c>
      <c r="M6" s="58" t="s">
        <v>21</v>
      </c>
      <c r="N6" s="58" t="s">
        <v>22</v>
      </c>
      <c r="O6" s="96"/>
      <c r="P6" s="69" t="s">
        <v>20</v>
      </c>
      <c r="Q6" s="58" t="s">
        <v>21</v>
      </c>
      <c r="R6" s="58" t="s">
        <v>22</v>
      </c>
      <c r="S6" s="96"/>
      <c r="T6" s="58" t="s">
        <v>20</v>
      </c>
      <c r="U6" s="58" t="s">
        <v>21</v>
      </c>
      <c r="V6" s="58" t="s">
        <v>22</v>
      </c>
      <c r="W6" s="96"/>
    </row>
    <row r="7" spans="1:23" x14ac:dyDescent="0.25">
      <c r="A7" s="64">
        <v>1000</v>
      </c>
      <c r="B7" s="10" t="s">
        <v>41</v>
      </c>
      <c r="C7" s="65">
        <v>1100</v>
      </c>
      <c r="D7" s="51" t="s">
        <v>50</v>
      </c>
      <c r="E7" s="66">
        <v>111</v>
      </c>
      <c r="F7" s="39" t="s">
        <v>112</v>
      </c>
      <c r="G7" s="52">
        <v>0</v>
      </c>
      <c r="H7" s="52">
        <v>0</v>
      </c>
      <c r="I7" s="52">
        <v>0</v>
      </c>
      <c r="J7" s="12">
        <f>+G7+H7-I7</f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</row>
    <row r="8" spans="1:23" x14ac:dyDescent="0.25">
      <c r="A8" s="64">
        <v>1000</v>
      </c>
      <c r="B8" s="10" t="s">
        <v>41</v>
      </c>
      <c r="C8" s="65">
        <v>1100</v>
      </c>
      <c r="D8" s="51" t="s">
        <v>50</v>
      </c>
      <c r="E8" s="66">
        <v>112</v>
      </c>
      <c r="F8" s="39" t="s">
        <v>113</v>
      </c>
      <c r="G8" s="52">
        <v>0</v>
      </c>
      <c r="H8" s="52">
        <v>0</v>
      </c>
      <c r="I8" s="52">
        <v>0</v>
      </c>
      <c r="J8" s="12">
        <f t="shared" ref="J8:J71" si="0">+G8+H8-I8</f>
        <v>0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  <c r="W8" s="68">
        <v>0</v>
      </c>
    </row>
    <row r="9" spans="1:23" x14ac:dyDescent="0.25">
      <c r="A9" s="64">
        <v>1000</v>
      </c>
      <c r="B9" s="10" t="s">
        <v>41</v>
      </c>
      <c r="C9" s="65">
        <v>1100</v>
      </c>
      <c r="D9" s="51" t="s">
        <v>50</v>
      </c>
      <c r="E9" s="66">
        <v>113</v>
      </c>
      <c r="F9" s="39" t="s">
        <v>114</v>
      </c>
      <c r="G9" s="52">
        <v>0</v>
      </c>
      <c r="H9" s="52">
        <v>0</v>
      </c>
      <c r="I9" s="52">
        <v>0</v>
      </c>
      <c r="J9" s="12">
        <f t="shared" si="0"/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</row>
    <row r="10" spans="1:23" x14ac:dyDescent="0.25">
      <c r="A10" s="64">
        <v>1000</v>
      </c>
      <c r="B10" s="10" t="s">
        <v>41</v>
      </c>
      <c r="C10" s="65">
        <v>1100</v>
      </c>
      <c r="D10" s="51" t="s">
        <v>50</v>
      </c>
      <c r="E10" s="66">
        <v>114</v>
      </c>
      <c r="F10" s="39" t="s">
        <v>115</v>
      </c>
      <c r="G10" s="52">
        <v>0</v>
      </c>
      <c r="H10" s="52">
        <v>0</v>
      </c>
      <c r="I10" s="52">
        <v>0</v>
      </c>
      <c r="J10" s="12">
        <f t="shared" si="0"/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</row>
    <row r="11" spans="1:23" x14ac:dyDescent="0.25">
      <c r="A11" s="64">
        <v>1000</v>
      </c>
      <c r="B11" s="10" t="s">
        <v>41</v>
      </c>
      <c r="C11" s="65">
        <v>1200</v>
      </c>
      <c r="D11" s="51" t="s">
        <v>51</v>
      </c>
      <c r="E11" s="66">
        <v>121</v>
      </c>
      <c r="F11" s="39" t="s">
        <v>116</v>
      </c>
      <c r="G11" s="52">
        <v>0</v>
      </c>
      <c r="H11" s="52">
        <v>0</v>
      </c>
      <c r="I11" s="52">
        <v>0</v>
      </c>
      <c r="J11" s="12">
        <f t="shared" si="0"/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</row>
    <row r="12" spans="1:23" x14ac:dyDescent="0.25">
      <c r="A12" s="64">
        <v>1000</v>
      </c>
      <c r="B12" s="10" t="s">
        <v>41</v>
      </c>
      <c r="C12" s="65">
        <v>1200</v>
      </c>
      <c r="D12" s="51" t="s">
        <v>51</v>
      </c>
      <c r="E12" s="66">
        <v>122</v>
      </c>
      <c r="F12" s="39" t="s">
        <v>117</v>
      </c>
      <c r="G12" s="52">
        <v>0</v>
      </c>
      <c r="H12" s="52">
        <v>0</v>
      </c>
      <c r="I12" s="52">
        <v>0</v>
      </c>
      <c r="J12" s="12">
        <f t="shared" si="0"/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</row>
    <row r="13" spans="1:23" x14ac:dyDescent="0.25">
      <c r="A13" s="64">
        <v>1000</v>
      </c>
      <c r="B13" s="10" t="s">
        <v>41</v>
      </c>
      <c r="C13" s="65">
        <v>1200</v>
      </c>
      <c r="D13" s="51" t="s">
        <v>51</v>
      </c>
      <c r="E13" s="66">
        <v>123</v>
      </c>
      <c r="F13" s="39" t="s">
        <v>118</v>
      </c>
      <c r="G13" s="52">
        <v>0</v>
      </c>
      <c r="H13" s="52">
        <v>0</v>
      </c>
      <c r="I13" s="52">
        <v>0</v>
      </c>
      <c r="J13" s="12">
        <f t="shared" si="0"/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</row>
    <row r="14" spans="1:23" ht="27" x14ac:dyDescent="0.25">
      <c r="A14" s="64">
        <v>1000</v>
      </c>
      <c r="B14" s="10" t="s">
        <v>41</v>
      </c>
      <c r="C14" s="65">
        <v>1200</v>
      </c>
      <c r="D14" s="51" t="s">
        <v>51</v>
      </c>
      <c r="E14" s="66">
        <v>124</v>
      </c>
      <c r="F14" s="30" t="s">
        <v>119</v>
      </c>
      <c r="G14" s="52">
        <v>0</v>
      </c>
      <c r="H14" s="52">
        <v>0</v>
      </c>
      <c r="I14" s="52">
        <v>0</v>
      </c>
      <c r="J14" s="12">
        <f t="shared" si="0"/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</row>
    <row r="15" spans="1:23" x14ac:dyDescent="0.25">
      <c r="A15" s="64">
        <v>1000</v>
      </c>
      <c r="B15" s="10" t="s">
        <v>41</v>
      </c>
      <c r="C15" s="65">
        <v>1300</v>
      </c>
      <c r="D15" s="51" t="s">
        <v>52</v>
      </c>
      <c r="E15" s="66">
        <v>131</v>
      </c>
      <c r="F15" s="39" t="s">
        <v>120</v>
      </c>
      <c r="G15" s="52">
        <v>0</v>
      </c>
      <c r="H15" s="52">
        <v>0</v>
      </c>
      <c r="I15" s="52">
        <v>0</v>
      </c>
      <c r="J15" s="12">
        <f t="shared" si="0"/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</row>
    <row r="16" spans="1:23" ht="27" x14ac:dyDescent="0.25">
      <c r="A16" s="64">
        <v>1000</v>
      </c>
      <c r="B16" s="10" t="s">
        <v>41</v>
      </c>
      <c r="C16" s="65">
        <v>1300</v>
      </c>
      <c r="D16" s="51" t="s">
        <v>52</v>
      </c>
      <c r="E16" s="66">
        <v>132</v>
      </c>
      <c r="F16" s="30" t="s">
        <v>121</v>
      </c>
      <c r="G16" s="52">
        <v>2538086.4300000002</v>
      </c>
      <c r="H16" s="52">
        <v>0</v>
      </c>
      <c r="I16" s="52">
        <v>0</v>
      </c>
      <c r="J16" s="12">
        <f t="shared" si="0"/>
        <v>2538086.4300000002</v>
      </c>
      <c r="K16" s="70">
        <v>0</v>
      </c>
      <c r="L16" s="68">
        <v>0</v>
      </c>
      <c r="M16" s="68">
        <v>0</v>
      </c>
      <c r="N16" s="68">
        <v>0</v>
      </c>
      <c r="O16" s="70">
        <v>0</v>
      </c>
      <c r="P16" s="68">
        <v>0</v>
      </c>
      <c r="Q16" s="68">
        <v>0</v>
      </c>
      <c r="R16" s="68">
        <v>0</v>
      </c>
      <c r="S16" s="70">
        <v>0</v>
      </c>
      <c r="T16" s="68">
        <v>0</v>
      </c>
      <c r="U16" s="68">
        <v>0</v>
      </c>
      <c r="V16" s="68">
        <v>0</v>
      </c>
      <c r="W16" s="70">
        <v>0</v>
      </c>
    </row>
    <row r="17" spans="1:23" x14ac:dyDescent="0.25">
      <c r="A17" s="64">
        <v>1000</v>
      </c>
      <c r="B17" s="10" t="s">
        <v>41</v>
      </c>
      <c r="C17" s="65">
        <v>1300</v>
      </c>
      <c r="D17" s="51" t="s">
        <v>52</v>
      </c>
      <c r="E17" s="66">
        <v>133</v>
      </c>
      <c r="F17" s="39" t="s">
        <v>122</v>
      </c>
      <c r="G17" s="52">
        <v>0</v>
      </c>
      <c r="H17" s="52">
        <v>0</v>
      </c>
      <c r="I17" s="52">
        <v>0</v>
      </c>
      <c r="J17" s="12">
        <f t="shared" si="0"/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</row>
    <row r="18" spans="1:23" x14ac:dyDescent="0.25">
      <c r="A18" s="64">
        <v>1000</v>
      </c>
      <c r="B18" s="10" t="s">
        <v>41</v>
      </c>
      <c r="C18" s="65">
        <v>1300</v>
      </c>
      <c r="D18" s="51" t="s">
        <v>52</v>
      </c>
      <c r="E18" s="66">
        <v>134</v>
      </c>
      <c r="F18" s="39" t="s">
        <v>123</v>
      </c>
      <c r="G18" s="52">
        <v>0</v>
      </c>
      <c r="H18" s="52">
        <v>0</v>
      </c>
      <c r="I18" s="52">
        <v>0</v>
      </c>
      <c r="J18" s="12">
        <f t="shared" si="0"/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</row>
    <row r="19" spans="1:23" x14ac:dyDescent="0.25">
      <c r="A19" s="64">
        <v>1000</v>
      </c>
      <c r="B19" s="10" t="s">
        <v>41</v>
      </c>
      <c r="C19" s="65">
        <v>1300</v>
      </c>
      <c r="D19" s="51" t="s">
        <v>52</v>
      </c>
      <c r="E19" s="66">
        <v>135</v>
      </c>
      <c r="F19" s="39" t="s">
        <v>124</v>
      </c>
      <c r="G19" s="52">
        <v>0</v>
      </c>
      <c r="H19" s="52">
        <v>0</v>
      </c>
      <c r="I19" s="52">
        <v>0</v>
      </c>
      <c r="J19" s="12">
        <f t="shared" si="0"/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</row>
    <row r="20" spans="1:23" ht="27" x14ac:dyDescent="0.25">
      <c r="A20" s="64">
        <v>1000</v>
      </c>
      <c r="B20" s="10" t="s">
        <v>41</v>
      </c>
      <c r="C20" s="65">
        <v>1300</v>
      </c>
      <c r="D20" s="51" t="s">
        <v>52</v>
      </c>
      <c r="E20" s="66">
        <v>136</v>
      </c>
      <c r="F20" s="30" t="s">
        <v>125</v>
      </c>
      <c r="G20" s="52">
        <v>0</v>
      </c>
      <c r="H20" s="52">
        <v>0</v>
      </c>
      <c r="I20" s="52">
        <v>0</v>
      </c>
      <c r="J20" s="12">
        <f t="shared" si="0"/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</row>
    <row r="21" spans="1:23" x14ac:dyDescent="0.25">
      <c r="A21" s="64">
        <v>1000</v>
      </c>
      <c r="B21" s="10" t="s">
        <v>41</v>
      </c>
      <c r="C21" s="65">
        <v>1300</v>
      </c>
      <c r="D21" s="51" t="s">
        <v>52</v>
      </c>
      <c r="E21" s="66">
        <v>137</v>
      </c>
      <c r="F21" s="39" t="s">
        <v>126</v>
      </c>
      <c r="G21" s="12">
        <v>0</v>
      </c>
      <c r="H21" s="12">
        <v>0</v>
      </c>
      <c r="I21" s="12">
        <v>0</v>
      </c>
      <c r="J21" s="12">
        <f t="shared" si="0"/>
        <v>0</v>
      </c>
      <c r="K21" s="68">
        <v>0</v>
      </c>
      <c r="L21" s="70">
        <v>0</v>
      </c>
      <c r="M21" s="70">
        <v>0</v>
      </c>
      <c r="N21" s="70">
        <v>0</v>
      </c>
      <c r="O21" s="68">
        <v>0</v>
      </c>
      <c r="P21" s="70">
        <v>0</v>
      </c>
      <c r="Q21" s="70">
        <v>0</v>
      </c>
      <c r="R21" s="70">
        <v>0</v>
      </c>
      <c r="S21" s="68">
        <v>0</v>
      </c>
      <c r="T21" s="70">
        <v>0</v>
      </c>
      <c r="U21" s="70">
        <v>0</v>
      </c>
      <c r="V21" s="70">
        <v>0</v>
      </c>
      <c r="W21" s="68">
        <v>0</v>
      </c>
    </row>
    <row r="22" spans="1:23" ht="27" x14ac:dyDescent="0.25">
      <c r="A22" s="64">
        <v>1000</v>
      </c>
      <c r="B22" s="10" t="s">
        <v>41</v>
      </c>
      <c r="C22" s="65">
        <v>1300</v>
      </c>
      <c r="D22" s="51" t="s">
        <v>52</v>
      </c>
      <c r="E22" s="66">
        <v>138</v>
      </c>
      <c r="F22" s="30" t="s">
        <v>127</v>
      </c>
      <c r="G22" s="52">
        <v>0</v>
      </c>
      <c r="H22" s="52">
        <v>0</v>
      </c>
      <c r="I22" s="52">
        <v>0</v>
      </c>
      <c r="J22" s="12">
        <f t="shared" si="0"/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</row>
    <row r="23" spans="1:23" x14ac:dyDescent="0.25">
      <c r="A23" s="64">
        <v>1000</v>
      </c>
      <c r="B23" s="10" t="s">
        <v>41</v>
      </c>
      <c r="C23" s="65">
        <v>1400</v>
      </c>
      <c r="D23" s="51" t="s">
        <v>53</v>
      </c>
      <c r="E23" s="66">
        <v>141</v>
      </c>
      <c r="F23" s="39" t="s">
        <v>128</v>
      </c>
      <c r="G23" s="52">
        <v>0</v>
      </c>
      <c r="H23" s="52">
        <v>0</v>
      </c>
      <c r="I23" s="52">
        <v>0</v>
      </c>
      <c r="J23" s="12">
        <f t="shared" si="0"/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</row>
    <row r="24" spans="1:23" x14ac:dyDescent="0.25">
      <c r="A24" s="64">
        <v>1000</v>
      </c>
      <c r="B24" s="10" t="s">
        <v>41</v>
      </c>
      <c r="C24" s="65">
        <v>1400</v>
      </c>
      <c r="D24" s="51" t="s">
        <v>53</v>
      </c>
      <c r="E24" s="66">
        <v>142</v>
      </c>
      <c r="F24" s="39" t="s">
        <v>129</v>
      </c>
      <c r="G24" s="52">
        <v>0</v>
      </c>
      <c r="H24" s="52">
        <v>0</v>
      </c>
      <c r="I24" s="52">
        <v>0</v>
      </c>
      <c r="J24" s="12">
        <f t="shared" si="0"/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</row>
    <row r="25" spans="1:23" x14ac:dyDescent="0.25">
      <c r="A25" s="64">
        <v>1000</v>
      </c>
      <c r="B25" s="10" t="s">
        <v>41</v>
      </c>
      <c r="C25" s="65">
        <v>1400</v>
      </c>
      <c r="D25" s="51" t="s">
        <v>53</v>
      </c>
      <c r="E25" s="66">
        <v>143</v>
      </c>
      <c r="F25" s="39" t="s">
        <v>130</v>
      </c>
      <c r="G25" s="52">
        <v>0</v>
      </c>
      <c r="H25" s="52">
        <v>0</v>
      </c>
      <c r="I25" s="52">
        <v>0</v>
      </c>
      <c r="J25" s="12">
        <f t="shared" si="0"/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</row>
    <row r="26" spans="1:23" x14ac:dyDescent="0.25">
      <c r="A26" s="64">
        <v>1000</v>
      </c>
      <c r="B26" s="10" t="s">
        <v>41</v>
      </c>
      <c r="C26" s="65">
        <v>1400</v>
      </c>
      <c r="D26" s="51" t="s">
        <v>53</v>
      </c>
      <c r="E26" s="66">
        <v>144</v>
      </c>
      <c r="F26" s="39" t="s">
        <v>131</v>
      </c>
      <c r="G26" s="52">
        <v>0</v>
      </c>
      <c r="H26" s="52">
        <v>0</v>
      </c>
      <c r="I26" s="52">
        <v>0</v>
      </c>
      <c r="J26" s="12">
        <f t="shared" si="0"/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</row>
    <row r="27" spans="1:23" x14ac:dyDescent="0.25">
      <c r="A27" s="64">
        <v>1000</v>
      </c>
      <c r="B27" s="10" t="s">
        <v>41</v>
      </c>
      <c r="C27" s="65">
        <v>1500</v>
      </c>
      <c r="D27" s="51" t="s">
        <v>54</v>
      </c>
      <c r="E27" s="66">
        <v>151</v>
      </c>
      <c r="F27" s="39" t="s">
        <v>132</v>
      </c>
      <c r="G27" s="52">
        <v>0</v>
      </c>
      <c r="H27" s="52">
        <v>0</v>
      </c>
      <c r="I27" s="52">
        <v>0</v>
      </c>
      <c r="J27" s="12">
        <f t="shared" si="0"/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</row>
    <row r="28" spans="1:23" x14ac:dyDescent="0.25">
      <c r="A28" s="64">
        <v>1000</v>
      </c>
      <c r="B28" s="10" t="s">
        <v>41</v>
      </c>
      <c r="C28" s="65">
        <v>1500</v>
      </c>
      <c r="D28" s="51" t="s">
        <v>54</v>
      </c>
      <c r="E28" s="66">
        <v>152</v>
      </c>
      <c r="F28" s="39" t="s">
        <v>133</v>
      </c>
      <c r="G28" s="52">
        <v>0</v>
      </c>
      <c r="H28" s="52">
        <v>0</v>
      </c>
      <c r="I28" s="52">
        <v>0</v>
      </c>
      <c r="J28" s="12">
        <f t="shared" si="0"/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</row>
    <row r="29" spans="1:23" x14ac:dyDescent="0.25">
      <c r="A29" s="64">
        <v>1000</v>
      </c>
      <c r="B29" s="10" t="s">
        <v>41</v>
      </c>
      <c r="C29" s="65">
        <v>1500</v>
      </c>
      <c r="D29" s="51" t="s">
        <v>54</v>
      </c>
      <c r="E29" s="66">
        <v>153</v>
      </c>
      <c r="F29" s="39" t="s">
        <v>134</v>
      </c>
      <c r="G29" s="52">
        <v>0</v>
      </c>
      <c r="H29" s="52">
        <v>0</v>
      </c>
      <c r="I29" s="52">
        <v>0</v>
      </c>
      <c r="J29" s="12">
        <f t="shared" si="0"/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</row>
    <row r="30" spans="1:23" x14ac:dyDescent="0.25">
      <c r="A30" s="64">
        <v>1000</v>
      </c>
      <c r="B30" s="10" t="s">
        <v>41</v>
      </c>
      <c r="C30" s="65">
        <v>1500</v>
      </c>
      <c r="D30" s="51" t="s">
        <v>54</v>
      </c>
      <c r="E30" s="66">
        <v>154</v>
      </c>
      <c r="F30" s="39" t="s">
        <v>135</v>
      </c>
      <c r="G30" s="52">
        <v>0</v>
      </c>
      <c r="H30" s="52">
        <v>0</v>
      </c>
      <c r="I30" s="52">
        <v>0</v>
      </c>
      <c r="J30" s="12">
        <f t="shared" si="0"/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</row>
    <row r="31" spans="1:23" x14ac:dyDescent="0.25">
      <c r="A31" s="64">
        <v>1000</v>
      </c>
      <c r="B31" s="10" t="s">
        <v>41</v>
      </c>
      <c r="C31" s="65">
        <v>1500</v>
      </c>
      <c r="D31" s="51" t="s">
        <v>54</v>
      </c>
      <c r="E31" s="66">
        <v>155</v>
      </c>
      <c r="F31" s="39" t="s">
        <v>136</v>
      </c>
      <c r="G31" s="52">
        <v>0</v>
      </c>
      <c r="H31" s="52">
        <v>0</v>
      </c>
      <c r="I31" s="52">
        <v>0</v>
      </c>
      <c r="J31" s="12">
        <f t="shared" si="0"/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</row>
    <row r="32" spans="1:23" x14ac:dyDescent="0.25">
      <c r="A32" s="64">
        <v>1000</v>
      </c>
      <c r="B32" s="10" t="s">
        <v>41</v>
      </c>
      <c r="C32" s="65">
        <v>1500</v>
      </c>
      <c r="D32" s="51" t="s">
        <v>54</v>
      </c>
      <c r="E32" s="66">
        <v>156</v>
      </c>
      <c r="F32" s="39" t="s">
        <v>54</v>
      </c>
      <c r="G32" s="52">
        <v>0</v>
      </c>
      <c r="H32" s="52">
        <v>0</v>
      </c>
      <c r="I32" s="52">
        <v>0</v>
      </c>
      <c r="J32" s="12">
        <f t="shared" si="0"/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68">
        <v>0</v>
      </c>
    </row>
    <row r="33" spans="1:23" ht="27" x14ac:dyDescent="0.25">
      <c r="A33" s="64">
        <v>1000</v>
      </c>
      <c r="B33" s="10" t="s">
        <v>41</v>
      </c>
      <c r="C33" s="65">
        <v>1600</v>
      </c>
      <c r="D33" s="51" t="s">
        <v>55</v>
      </c>
      <c r="E33" s="66">
        <v>161</v>
      </c>
      <c r="F33" s="30" t="s">
        <v>137</v>
      </c>
      <c r="G33" s="52">
        <v>0</v>
      </c>
      <c r="H33" s="52">
        <v>0</v>
      </c>
      <c r="I33" s="52">
        <v>0</v>
      </c>
      <c r="J33" s="12">
        <f t="shared" si="0"/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</row>
    <row r="34" spans="1:23" x14ac:dyDescent="0.25">
      <c r="A34" s="64">
        <v>1000</v>
      </c>
      <c r="B34" s="10" t="s">
        <v>41</v>
      </c>
      <c r="C34" s="65">
        <v>1700</v>
      </c>
      <c r="D34" s="51" t="s">
        <v>56</v>
      </c>
      <c r="E34" s="66">
        <v>171</v>
      </c>
      <c r="F34" s="39" t="s">
        <v>138</v>
      </c>
      <c r="G34" s="52">
        <v>0</v>
      </c>
      <c r="H34" s="52">
        <v>0</v>
      </c>
      <c r="I34" s="52">
        <v>0</v>
      </c>
      <c r="J34" s="12">
        <f t="shared" si="0"/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68">
        <v>0</v>
      </c>
    </row>
    <row r="35" spans="1:23" x14ac:dyDescent="0.25">
      <c r="A35" s="64">
        <v>1000</v>
      </c>
      <c r="B35" s="10" t="s">
        <v>41</v>
      </c>
      <c r="C35" s="65">
        <v>1700</v>
      </c>
      <c r="D35" s="51" t="s">
        <v>56</v>
      </c>
      <c r="E35" s="66">
        <v>172</v>
      </c>
      <c r="F35" s="39" t="s">
        <v>139</v>
      </c>
      <c r="G35" s="52">
        <v>0</v>
      </c>
      <c r="H35" s="52">
        <v>0</v>
      </c>
      <c r="I35" s="52">
        <v>0</v>
      </c>
      <c r="J35" s="12">
        <f t="shared" si="0"/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</row>
    <row r="36" spans="1:23" ht="27" x14ac:dyDescent="0.25">
      <c r="A36" s="64">
        <v>1000</v>
      </c>
      <c r="B36" s="10" t="s">
        <v>41</v>
      </c>
      <c r="C36" s="65">
        <v>1800</v>
      </c>
      <c r="D36" s="51" t="s">
        <v>57</v>
      </c>
      <c r="E36" s="66">
        <v>181</v>
      </c>
      <c r="F36" s="39" t="s">
        <v>140</v>
      </c>
      <c r="G36" s="68">
        <v>3153068.58</v>
      </c>
      <c r="H36" s="52">
        <v>0</v>
      </c>
      <c r="I36" s="52">
        <v>0</v>
      </c>
      <c r="J36" s="12">
        <f t="shared" si="0"/>
        <v>3153068.58</v>
      </c>
      <c r="K36" s="70">
        <v>296025.87</v>
      </c>
      <c r="L36" s="68">
        <v>99881.45</v>
      </c>
      <c r="M36" s="68">
        <v>91812.42</v>
      </c>
      <c r="N36" s="68">
        <v>104332</v>
      </c>
      <c r="O36" s="70">
        <v>296025.87</v>
      </c>
      <c r="P36" s="68">
        <v>99881.45</v>
      </c>
      <c r="Q36" s="68">
        <v>91812.42</v>
      </c>
      <c r="R36" s="68">
        <f>104332-118512.87</f>
        <v>-14180.869999999995</v>
      </c>
      <c r="S36" s="70">
        <f>296025.87-118512.87</f>
        <v>177513</v>
      </c>
      <c r="T36" s="68">
        <v>99881.45</v>
      </c>
      <c r="U36" s="68">
        <v>91812.42</v>
      </c>
      <c r="V36" s="68">
        <f>104332-118512.87</f>
        <v>-14180.869999999995</v>
      </c>
      <c r="W36" s="70">
        <f>296025.87-118512.87</f>
        <v>177513</v>
      </c>
    </row>
    <row r="37" spans="1:23" ht="27" x14ac:dyDescent="0.25">
      <c r="A37" s="64">
        <v>1000</v>
      </c>
      <c r="B37" s="10" t="s">
        <v>41</v>
      </c>
      <c r="C37" s="65">
        <v>1800</v>
      </c>
      <c r="D37" s="51" t="s">
        <v>57</v>
      </c>
      <c r="E37" s="66">
        <v>182</v>
      </c>
      <c r="F37" s="39" t="s">
        <v>141</v>
      </c>
      <c r="G37" s="52">
        <v>0</v>
      </c>
      <c r="H37" s="52">
        <v>0</v>
      </c>
      <c r="I37" s="52">
        <v>0</v>
      </c>
      <c r="J37" s="12">
        <f t="shared" si="0"/>
        <v>0</v>
      </c>
      <c r="K37" s="70">
        <v>0</v>
      </c>
      <c r="L37" s="68">
        <v>0</v>
      </c>
      <c r="M37" s="68">
        <v>0</v>
      </c>
      <c r="N37" s="68">
        <v>0</v>
      </c>
      <c r="O37" s="70">
        <v>0</v>
      </c>
      <c r="P37" s="68">
        <v>0</v>
      </c>
      <c r="Q37" s="68">
        <v>0</v>
      </c>
      <c r="R37" s="68">
        <v>0</v>
      </c>
      <c r="S37" s="70">
        <v>0</v>
      </c>
      <c r="T37" s="68">
        <v>0</v>
      </c>
      <c r="U37" s="68">
        <v>0</v>
      </c>
      <c r="V37" s="68">
        <v>0</v>
      </c>
      <c r="W37" s="70">
        <v>0</v>
      </c>
    </row>
    <row r="38" spans="1:23" ht="27" x14ac:dyDescent="0.25">
      <c r="A38" s="64">
        <v>2000</v>
      </c>
      <c r="B38" s="11" t="s">
        <v>42</v>
      </c>
      <c r="C38" s="65">
        <v>2100</v>
      </c>
      <c r="D38" s="51" t="s">
        <v>58</v>
      </c>
      <c r="E38" s="66">
        <v>211</v>
      </c>
      <c r="F38" s="39" t="s">
        <v>142</v>
      </c>
      <c r="G38" s="52">
        <v>171563.21</v>
      </c>
      <c r="H38" s="52">
        <v>0</v>
      </c>
      <c r="I38" s="52">
        <v>0</v>
      </c>
      <c r="J38" s="12">
        <f t="shared" si="0"/>
        <v>171563.21</v>
      </c>
      <c r="K38" s="70">
        <v>37233.089999999997</v>
      </c>
      <c r="L38" s="68">
        <v>27011.83</v>
      </c>
      <c r="M38" s="68">
        <v>10221.26</v>
      </c>
      <c r="N38" s="68">
        <v>0</v>
      </c>
      <c r="O38" s="70">
        <v>37233.089999999997</v>
      </c>
      <c r="P38" s="68">
        <v>27011.83</v>
      </c>
      <c r="Q38" s="68">
        <v>10221.26</v>
      </c>
      <c r="R38" s="68">
        <v>0</v>
      </c>
      <c r="S38" s="70">
        <v>37233.089999999997</v>
      </c>
      <c r="T38" s="68">
        <v>27011.83</v>
      </c>
      <c r="U38" s="68">
        <v>10221.26</v>
      </c>
      <c r="V38" s="68">
        <v>0</v>
      </c>
      <c r="W38" s="70">
        <v>37233.089999999997</v>
      </c>
    </row>
    <row r="39" spans="1:23" ht="27" x14ac:dyDescent="0.25">
      <c r="A39" s="64">
        <v>2000</v>
      </c>
      <c r="B39" s="11" t="s">
        <v>42</v>
      </c>
      <c r="C39" s="65">
        <v>2100</v>
      </c>
      <c r="D39" s="51" t="s">
        <v>58</v>
      </c>
      <c r="E39" s="66">
        <v>212</v>
      </c>
      <c r="F39" s="39" t="s">
        <v>143</v>
      </c>
      <c r="G39" s="52">
        <v>95380.72</v>
      </c>
      <c r="H39" s="52">
        <v>0</v>
      </c>
      <c r="I39" s="52">
        <v>0</v>
      </c>
      <c r="J39" s="12">
        <f t="shared" si="0"/>
        <v>95380.72</v>
      </c>
      <c r="K39" s="74">
        <v>94190.720000000001</v>
      </c>
      <c r="L39" s="68">
        <v>0</v>
      </c>
      <c r="M39" s="68">
        <v>94190.720000000001</v>
      </c>
      <c r="N39" s="68">
        <v>0</v>
      </c>
      <c r="O39" s="74">
        <v>94190.720000000001</v>
      </c>
      <c r="P39" s="68">
        <v>0</v>
      </c>
      <c r="Q39" s="68">
        <v>94190.720000000001</v>
      </c>
      <c r="R39" s="68">
        <v>0</v>
      </c>
      <c r="S39" s="74">
        <v>94190.720000000001</v>
      </c>
      <c r="T39" s="68">
        <v>0</v>
      </c>
      <c r="U39" s="68">
        <v>94190.720000000001</v>
      </c>
      <c r="V39" s="68">
        <v>0</v>
      </c>
      <c r="W39" s="74">
        <v>94190.720000000001</v>
      </c>
    </row>
    <row r="40" spans="1:23" ht="27" x14ac:dyDescent="0.25">
      <c r="A40" s="64">
        <v>2000</v>
      </c>
      <c r="B40" s="11" t="s">
        <v>42</v>
      </c>
      <c r="C40" s="65">
        <v>2100</v>
      </c>
      <c r="D40" s="51" t="s">
        <v>58</v>
      </c>
      <c r="E40" s="66">
        <v>213</v>
      </c>
      <c r="F40" s="39" t="s">
        <v>144</v>
      </c>
      <c r="G40" s="52">
        <v>0</v>
      </c>
      <c r="H40" s="52">
        <v>0</v>
      </c>
      <c r="I40" s="52">
        <v>0</v>
      </c>
      <c r="J40" s="12">
        <f t="shared" si="0"/>
        <v>0</v>
      </c>
      <c r="K40" s="70">
        <v>0</v>
      </c>
      <c r="L40" s="68">
        <v>0</v>
      </c>
      <c r="M40" s="68">
        <v>0</v>
      </c>
      <c r="N40" s="68">
        <v>0</v>
      </c>
      <c r="O40" s="70">
        <v>0</v>
      </c>
      <c r="P40" s="68">
        <v>0</v>
      </c>
      <c r="Q40" s="68">
        <v>0</v>
      </c>
      <c r="R40" s="68">
        <v>0</v>
      </c>
      <c r="S40" s="70">
        <v>0</v>
      </c>
      <c r="T40" s="68">
        <v>0</v>
      </c>
      <c r="U40" s="68">
        <v>0</v>
      </c>
      <c r="V40" s="68">
        <v>0</v>
      </c>
      <c r="W40" s="70">
        <v>0</v>
      </c>
    </row>
    <row r="41" spans="1:23" ht="27" x14ac:dyDescent="0.25">
      <c r="A41" s="64">
        <v>2000</v>
      </c>
      <c r="B41" s="11" t="s">
        <v>42</v>
      </c>
      <c r="C41" s="65">
        <v>2100</v>
      </c>
      <c r="D41" s="51" t="s">
        <v>58</v>
      </c>
      <c r="E41" s="66">
        <v>214</v>
      </c>
      <c r="F41" s="30" t="s">
        <v>145</v>
      </c>
      <c r="G41" s="52">
        <v>315212.11</v>
      </c>
      <c r="H41" s="52">
        <v>0</v>
      </c>
      <c r="I41" s="52">
        <v>0</v>
      </c>
      <c r="J41" s="12">
        <f t="shared" si="0"/>
        <v>315212.11</v>
      </c>
      <c r="K41" s="70">
        <v>50004.11</v>
      </c>
      <c r="L41" s="68">
        <v>8937.7999999999993</v>
      </c>
      <c r="M41" s="68">
        <v>41066.31</v>
      </c>
      <c r="N41" s="68">
        <v>0</v>
      </c>
      <c r="O41" s="70">
        <v>50004.11</v>
      </c>
      <c r="P41" s="68">
        <v>8937.7999999999993</v>
      </c>
      <c r="Q41" s="68">
        <v>41066.31</v>
      </c>
      <c r="R41" s="68">
        <v>0</v>
      </c>
      <c r="S41" s="70">
        <v>50004.11</v>
      </c>
      <c r="T41" s="68">
        <v>8937.7999999999993</v>
      </c>
      <c r="U41" s="68">
        <v>41066.31</v>
      </c>
      <c r="V41" s="68">
        <v>0</v>
      </c>
      <c r="W41" s="70">
        <v>50004.11</v>
      </c>
    </row>
    <row r="42" spans="1:23" ht="27" x14ac:dyDescent="0.25">
      <c r="A42" s="64">
        <v>2000</v>
      </c>
      <c r="B42" s="11" t="s">
        <v>42</v>
      </c>
      <c r="C42" s="65">
        <v>2100</v>
      </c>
      <c r="D42" s="51" t="s">
        <v>58</v>
      </c>
      <c r="E42" s="66">
        <v>215</v>
      </c>
      <c r="F42" s="39" t="s">
        <v>146</v>
      </c>
      <c r="G42" s="52">
        <v>0</v>
      </c>
      <c r="H42" s="52">
        <v>0</v>
      </c>
      <c r="I42" s="52">
        <v>0</v>
      </c>
      <c r="J42" s="12">
        <f t="shared" si="0"/>
        <v>0</v>
      </c>
      <c r="K42" s="70">
        <v>0</v>
      </c>
      <c r="L42" s="68">
        <v>0</v>
      </c>
      <c r="M42" s="68">
        <v>0</v>
      </c>
      <c r="N42" s="68">
        <v>0</v>
      </c>
      <c r="O42" s="70">
        <v>0</v>
      </c>
      <c r="P42" s="68">
        <v>0</v>
      </c>
      <c r="Q42" s="68">
        <v>0</v>
      </c>
      <c r="R42" s="68">
        <v>0</v>
      </c>
      <c r="S42" s="70">
        <v>0</v>
      </c>
      <c r="T42" s="68">
        <v>0</v>
      </c>
      <c r="U42" s="68">
        <v>0</v>
      </c>
      <c r="V42" s="68">
        <v>0</v>
      </c>
      <c r="W42" s="70">
        <v>0</v>
      </c>
    </row>
    <row r="43" spans="1:23" ht="27" x14ac:dyDescent="0.25">
      <c r="A43" s="64">
        <v>2000</v>
      </c>
      <c r="B43" s="11" t="s">
        <v>42</v>
      </c>
      <c r="C43" s="65">
        <v>2100</v>
      </c>
      <c r="D43" s="51" t="s">
        <v>58</v>
      </c>
      <c r="E43" s="66">
        <v>216</v>
      </c>
      <c r="F43" s="39" t="s">
        <v>147</v>
      </c>
      <c r="G43" s="52">
        <v>15298</v>
      </c>
      <c r="H43" s="52">
        <v>0</v>
      </c>
      <c r="I43" s="52">
        <v>0</v>
      </c>
      <c r="J43" s="12">
        <f t="shared" si="0"/>
        <v>15298</v>
      </c>
      <c r="K43" s="70">
        <v>0</v>
      </c>
      <c r="L43" s="68">
        <v>0</v>
      </c>
      <c r="M43" s="68">
        <v>0</v>
      </c>
      <c r="N43" s="68">
        <v>0</v>
      </c>
      <c r="O43" s="70">
        <v>0</v>
      </c>
      <c r="P43" s="68">
        <v>0</v>
      </c>
      <c r="Q43" s="68">
        <v>0</v>
      </c>
      <c r="R43" s="68">
        <v>0</v>
      </c>
      <c r="S43" s="70">
        <v>0</v>
      </c>
      <c r="T43" s="68">
        <v>0</v>
      </c>
      <c r="U43" s="68">
        <v>0</v>
      </c>
      <c r="V43" s="68">
        <v>0</v>
      </c>
      <c r="W43" s="70">
        <v>0</v>
      </c>
    </row>
    <row r="44" spans="1:23" ht="27" x14ac:dyDescent="0.25">
      <c r="A44" s="64">
        <v>2000</v>
      </c>
      <c r="B44" s="11" t="s">
        <v>42</v>
      </c>
      <c r="C44" s="65">
        <v>2100</v>
      </c>
      <c r="D44" s="51" t="s">
        <v>58</v>
      </c>
      <c r="E44" s="66">
        <v>217</v>
      </c>
      <c r="F44" s="39" t="s">
        <v>148</v>
      </c>
      <c r="G44" s="52">
        <v>653414.30000000005</v>
      </c>
      <c r="H44" s="52">
        <v>0</v>
      </c>
      <c r="I44" s="52">
        <v>0</v>
      </c>
      <c r="J44" s="12">
        <f t="shared" si="0"/>
        <v>653414.30000000005</v>
      </c>
      <c r="K44" s="70">
        <v>182029.55</v>
      </c>
      <c r="L44" s="68">
        <v>0</v>
      </c>
      <c r="M44" s="68">
        <v>182029.55</v>
      </c>
      <c r="N44" s="68">
        <v>0</v>
      </c>
      <c r="O44" s="70">
        <v>182029.55</v>
      </c>
      <c r="P44" s="68">
        <v>0</v>
      </c>
      <c r="Q44" s="68">
        <v>182029.55</v>
      </c>
      <c r="R44" s="68">
        <v>0</v>
      </c>
      <c r="S44" s="70">
        <v>182029.55</v>
      </c>
      <c r="T44" s="68">
        <v>0</v>
      </c>
      <c r="U44" s="68">
        <v>182029.55</v>
      </c>
      <c r="V44" s="68">
        <v>0</v>
      </c>
      <c r="W44" s="70">
        <v>182029.55</v>
      </c>
    </row>
    <row r="45" spans="1:23" ht="27" x14ac:dyDescent="0.25">
      <c r="A45" s="64">
        <v>2000</v>
      </c>
      <c r="B45" s="11" t="s">
        <v>42</v>
      </c>
      <c r="C45" s="65">
        <v>2100</v>
      </c>
      <c r="D45" s="51" t="s">
        <v>58</v>
      </c>
      <c r="E45" s="66">
        <v>218</v>
      </c>
      <c r="F45" s="30" t="s">
        <v>149</v>
      </c>
      <c r="G45" s="52">
        <v>0</v>
      </c>
      <c r="H45" s="52">
        <v>0</v>
      </c>
      <c r="I45" s="52">
        <v>0</v>
      </c>
      <c r="J45" s="12">
        <f t="shared" si="0"/>
        <v>0</v>
      </c>
      <c r="K45" s="70">
        <v>0</v>
      </c>
      <c r="L45" s="68">
        <v>0</v>
      </c>
      <c r="M45" s="68">
        <v>0</v>
      </c>
      <c r="N45" s="68">
        <v>0</v>
      </c>
      <c r="O45" s="70">
        <v>0</v>
      </c>
      <c r="P45" s="68">
        <v>0</v>
      </c>
      <c r="Q45" s="68">
        <v>0</v>
      </c>
      <c r="R45" s="68">
        <v>0</v>
      </c>
      <c r="S45" s="70">
        <v>0</v>
      </c>
      <c r="T45" s="68">
        <v>0</v>
      </c>
      <c r="U45" s="68">
        <v>0</v>
      </c>
      <c r="V45" s="68">
        <v>0</v>
      </c>
      <c r="W45" s="70">
        <v>0</v>
      </c>
    </row>
    <row r="46" spans="1:23" x14ac:dyDescent="0.25">
      <c r="A46" s="64">
        <v>2000</v>
      </c>
      <c r="B46" s="11" t="s">
        <v>42</v>
      </c>
      <c r="C46" s="65">
        <v>2200</v>
      </c>
      <c r="D46" s="51" t="s">
        <v>59</v>
      </c>
      <c r="E46" s="66">
        <v>221</v>
      </c>
      <c r="F46" s="39" t="s">
        <v>150</v>
      </c>
      <c r="G46" s="52">
        <v>18630</v>
      </c>
      <c r="H46" s="52">
        <v>0</v>
      </c>
      <c r="I46" s="52">
        <v>0</v>
      </c>
      <c r="J46" s="12">
        <f t="shared" si="0"/>
        <v>18630</v>
      </c>
      <c r="K46" s="70">
        <v>0</v>
      </c>
      <c r="L46" s="68">
        <v>0</v>
      </c>
      <c r="M46" s="68">
        <v>0</v>
      </c>
      <c r="N46" s="68">
        <v>0</v>
      </c>
      <c r="O46" s="70">
        <v>0</v>
      </c>
      <c r="P46" s="68">
        <v>0</v>
      </c>
      <c r="Q46" s="68">
        <v>0</v>
      </c>
      <c r="R46" s="68">
        <v>0</v>
      </c>
      <c r="S46" s="70">
        <v>0</v>
      </c>
      <c r="T46" s="68">
        <v>0</v>
      </c>
      <c r="U46" s="68">
        <v>0</v>
      </c>
      <c r="V46" s="68">
        <v>0</v>
      </c>
      <c r="W46" s="70">
        <v>0</v>
      </c>
    </row>
    <row r="47" spans="1:23" x14ac:dyDescent="0.25">
      <c r="A47" s="64">
        <v>2000</v>
      </c>
      <c r="B47" s="11" t="s">
        <v>42</v>
      </c>
      <c r="C47" s="65">
        <v>2200</v>
      </c>
      <c r="D47" s="51" t="s">
        <v>59</v>
      </c>
      <c r="E47" s="66">
        <v>222</v>
      </c>
      <c r="F47" s="39" t="s">
        <v>151</v>
      </c>
      <c r="G47" s="52">
        <v>0</v>
      </c>
      <c r="H47" s="52">
        <v>0</v>
      </c>
      <c r="I47" s="52">
        <v>0</v>
      </c>
      <c r="J47" s="12">
        <f t="shared" si="0"/>
        <v>0</v>
      </c>
      <c r="K47" s="70">
        <v>0</v>
      </c>
      <c r="L47" s="68">
        <v>0</v>
      </c>
      <c r="M47" s="68">
        <v>0</v>
      </c>
      <c r="N47" s="68">
        <v>0</v>
      </c>
      <c r="O47" s="70">
        <v>0</v>
      </c>
      <c r="P47" s="68">
        <v>0</v>
      </c>
      <c r="Q47" s="68">
        <v>0</v>
      </c>
      <c r="R47" s="68">
        <v>0</v>
      </c>
      <c r="S47" s="70">
        <v>0</v>
      </c>
      <c r="T47" s="68">
        <v>0</v>
      </c>
      <c r="U47" s="68">
        <v>0</v>
      </c>
      <c r="V47" s="68">
        <v>0</v>
      </c>
      <c r="W47" s="70">
        <v>0</v>
      </c>
    </row>
    <row r="48" spans="1:23" x14ac:dyDescent="0.25">
      <c r="A48" s="64">
        <v>2000</v>
      </c>
      <c r="B48" s="11" t="s">
        <v>42</v>
      </c>
      <c r="C48" s="65">
        <v>2200</v>
      </c>
      <c r="D48" s="51" t="s">
        <v>59</v>
      </c>
      <c r="E48" s="66">
        <v>223</v>
      </c>
      <c r="F48" s="39" t="s">
        <v>152</v>
      </c>
      <c r="G48" s="52">
        <v>0</v>
      </c>
      <c r="H48" s="52">
        <v>0</v>
      </c>
      <c r="I48" s="52"/>
      <c r="J48" s="12">
        <f t="shared" si="0"/>
        <v>0</v>
      </c>
      <c r="K48" s="70">
        <v>0</v>
      </c>
      <c r="L48" s="68">
        <v>0</v>
      </c>
      <c r="M48" s="68"/>
      <c r="N48" s="68"/>
      <c r="O48" s="70">
        <v>0</v>
      </c>
      <c r="P48" s="68">
        <v>0</v>
      </c>
      <c r="Q48" s="68"/>
      <c r="R48" s="68"/>
      <c r="S48" s="70">
        <v>0</v>
      </c>
      <c r="T48" s="68">
        <v>0</v>
      </c>
      <c r="U48" s="68"/>
      <c r="V48" s="68"/>
      <c r="W48" s="70">
        <v>0</v>
      </c>
    </row>
    <row r="49" spans="1:23" ht="27" x14ac:dyDescent="0.25">
      <c r="A49" s="64">
        <v>2000</v>
      </c>
      <c r="B49" s="11" t="s">
        <v>42</v>
      </c>
      <c r="C49" s="65">
        <v>2300</v>
      </c>
      <c r="D49" s="51" t="s">
        <v>60</v>
      </c>
      <c r="E49" s="66">
        <v>231</v>
      </c>
      <c r="F49" s="30" t="s">
        <v>153</v>
      </c>
      <c r="G49" s="52">
        <v>0</v>
      </c>
      <c r="H49" s="52">
        <v>0</v>
      </c>
      <c r="I49" s="52">
        <v>0</v>
      </c>
      <c r="J49" s="12">
        <f t="shared" si="0"/>
        <v>0</v>
      </c>
      <c r="K49" s="70">
        <v>0</v>
      </c>
      <c r="L49" s="68">
        <v>0</v>
      </c>
      <c r="M49" s="68">
        <v>0</v>
      </c>
      <c r="N49" s="68">
        <v>0</v>
      </c>
      <c r="O49" s="70">
        <v>0</v>
      </c>
      <c r="P49" s="68">
        <v>0</v>
      </c>
      <c r="Q49" s="68">
        <v>0</v>
      </c>
      <c r="R49" s="68">
        <v>0</v>
      </c>
      <c r="S49" s="70">
        <v>0</v>
      </c>
      <c r="T49" s="68">
        <v>0</v>
      </c>
      <c r="U49" s="68">
        <v>0</v>
      </c>
      <c r="V49" s="68">
        <v>0</v>
      </c>
      <c r="W49" s="70">
        <v>0</v>
      </c>
    </row>
    <row r="50" spans="1:23" ht="27" x14ac:dyDescent="0.25">
      <c r="A50" s="64">
        <v>2000</v>
      </c>
      <c r="B50" s="11" t="s">
        <v>42</v>
      </c>
      <c r="C50" s="65">
        <v>2300</v>
      </c>
      <c r="D50" s="51" t="s">
        <v>60</v>
      </c>
      <c r="E50" s="66">
        <v>232</v>
      </c>
      <c r="F50" s="39" t="s">
        <v>154</v>
      </c>
      <c r="G50" s="52">
        <v>0</v>
      </c>
      <c r="H50" s="52">
        <v>0</v>
      </c>
      <c r="I50" s="52">
        <v>0</v>
      </c>
      <c r="J50" s="12">
        <f t="shared" si="0"/>
        <v>0</v>
      </c>
      <c r="K50" s="70">
        <v>0</v>
      </c>
      <c r="L50" s="68">
        <v>0</v>
      </c>
      <c r="M50" s="68">
        <v>0</v>
      </c>
      <c r="N50" s="68">
        <v>0</v>
      </c>
      <c r="O50" s="70">
        <v>0</v>
      </c>
      <c r="P50" s="68">
        <v>0</v>
      </c>
      <c r="Q50" s="68">
        <v>0</v>
      </c>
      <c r="R50" s="68">
        <v>0</v>
      </c>
      <c r="S50" s="70">
        <v>0</v>
      </c>
      <c r="T50" s="68">
        <v>0</v>
      </c>
      <c r="U50" s="68">
        <v>0</v>
      </c>
      <c r="V50" s="68">
        <v>0</v>
      </c>
      <c r="W50" s="70">
        <v>0</v>
      </c>
    </row>
    <row r="51" spans="1:23" ht="27" x14ac:dyDescent="0.25">
      <c r="A51" s="64">
        <v>2000</v>
      </c>
      <c r="B51" s="11" t="s">
        <v>42</v>
      </c>
      <c r="C51" s="65">
        <v>2300</v>
      </c>
      <c r="D51" s="51" t="s">
        <v>60</v>
      </c>
      <c r="E51" s="66">
        <v>233</v>
      </c>
      <c r="F51" s="30" t="s">
        <v>155</v>
      </c>
      <c r="G51" s="52">
        <v>0</v>
      </c>
      <c r="H51" s="52">
        <v>0</v>
      </c>
      <c r="I51" s="52">
        <v>0</v>
      </c>
      <c r="J51" s="12">
        <f t="shared" si="0"/>
        <v>0</v>
      </c>
      <c r="K51" s="70">
        <v>0</v>
      </c>
      <c r="L51" s="68">
        <v>0</v>
      </c>
      <c r="M51" s="68">
        <v>0</v>
      </c>
      <c r="N51" s="68">
        <v>0</v>
      </c>
      <c r="O51" s="70">
        <v>0</v>
      </c>
      <c r="P51" s="68">
        <v>0</v>
      </c>
      <c r="Q51" s="68">
        <v>0</v>
      </c>
      <c r="R51" s="68">
        <v>0</v>
      </c>
      <c r="S51" s="70">
        <v>0</v>
      </c>
      <c r="T51" s="68">
        <v>0</v>
      </c>
      <c r="U51" s="68">
        <v>0</v>
      </c>
      <c r="V51" s="68">
        <v>0</v>
      </c>
      <c r="W51" s="70">
        <v>0</v>
      </c>
    </row>
    <row r="52" spans="1:23" ht="27" x14ac:dyDescent="0.25">
      <c r="A52" s="64">
        <v>2000</v>
      </c>
      <c r="B52" s="11" t="s">
        <v>42</v>
      </c>
      <c r="C52" s="65">
        <v>2300</v>
      </c>
      <c r="D52" s="51" t="s">
        <v>60</v>
      </c>
      <c r="E52" s="66">
        <v>234</v>
      </c>
      <c r="F52" s="30" t="s">
        <v>156</v>
      </c>
      <c r="G52" s="52">
        <v>0</v>
      </c>
      <c r="H52" s="52">
        <v>0</v>
      </c>
      <c r="I52" s="52">
        <v>0</v>
      </c>
      <c r="J52" s="12">
        <f t="shared" si="0"/>
        <v>0</v>
      </c>
      <c r="K52" s="70">
        <v>0</v>
      </c>
      <c r="L52" s="68">
        <v>0</v>
      </c>
      <c r="M52" s="68">
        <v>0</v>
      </c>
      <c r="N52" s="68">
        <v>0</v>
      </c>
      <c r="O52" s="70">
        <v>0</v>
      </c>
      <c r="P52" s="68">
        <v>0</v>
      </c>
      <c r="Q52" s="68">
        <v>0</v>
      </c>
      <c r="R52" s="68">
        <v>0</v>
      </c>
      <c r="S52" s="70">
        <v>0</v>
      </c>
      <c r="T52" s="68">
        <v>0</v>
      </c>
      <c r="U52" s="68">
        <v>0</v>
      </c>
      <c r="V52" s="68">
        <v>0</v>
      </c>
      <c r="W52" s="70">
        <v>0</v>
      </c>
    </row>
    <row r="53" spans="1:23" ht="27" x14ac:dyDescent="0.25">
      <c r="A53" s="64">
        <v>2000</v>
      </c>
      <c r="B53" s="11" t="s">
        <v>42</v>
      </c>
      <c r="C53" s="65">
        <v>2300</v>
      </c>
      <c r="D53" s="51" t="s">
        <v>60</v>
      </c>
      <c r="E53" s="66">
        <v>235</v>
      </c>
      <c r="F53" s="30" t="s">
        <v>157</v>
      </c>
      <c r="G53" s="52">
        <v>0</v>
      </c>
      <c r="H53" s="52">
        <v>0</v>
      </c>
      <c r="I53" s="52">
        <v>0</v>
      </c>
      <c r="J53" s="12">
        <f t="shared" si="0"/>
        <v>0</v>
      </c>
      <c r="K53" s="70">
        <v>0</v>
      </c>
      <c r="L53" s="68">
        <v>0</v>
      </c>
      <c r="M53" s="68">
        <v>0</v>
      </c>
      <c r="N53" s="68">
        <v>0</v>
      </c>
      <c r="O53" s="70">
        <v>0</v>
      </c>
      <c r="P53" s="68">
        <v>0</v>
      </c>
      <c r="Q53" s="68">
        <v>0</v>
      </c>
      <c r="R53" s="68">
        <v>0</v>
      </c>
      <c r="S53" s="70">
        <v>0</v>
      </c>
      <c r="T53" s="68">
        <v>0</v>
      </c>
      <c r="U53" s="68">
        <v>0</v>
      </c>
      <c r="V53" s="68">
        <v>0</v>
      </c>
      <c r="W53" s="70">
        <v>0</v>
      </c>
    </row>
    <row r="54" spans="1:23" ht="27" x14ac:dyDescent="0.25">
      <c r="A54" s="64">
        <v>2000</v>
      </c>
      <c r="B54" s="11" t="s">
        <v>42</v>
      </c>
      <c r="C54" s="65">
        <v>2300</v>
      </c>
      <c r="D54" s="51" t="s">
        <v>60</v>
      </c>
      <c r="E54" s="66">
        <v>236</v>
      </c>
      <c r="F54" s="30" t="s">
        <v>158</v>
      </c>
      <c r="G54" s="52">
        <v>0</v>
      </c>
      <c r="H54" s="52">
        <v>0</v>
      </c>
      <c r="I54" s="52">
        <v>0</v>
      </c>
      <c r="J54" s="12">
        <f t="shared" si="0"/>
        <v>0</v>
      </c>
      <c r="K54" s="70">
        <v>0</v>
      </c>
      <c r="L54" s="68">
        <v>0</v>
      </c>
      <c r="M54" s="68">
        <v>0</v>
      </c>
      <c r="N54" s="68">
        <v>0</v>
      </c>
      <c r="O54" s="70">
        <v>0</v>
      </c>
      <c r="P54" s="68">
        <v>0</v>
      </c>
      <c r="Q54" s="68">
        <v>0</v>
      </c>
      <c r="R54" s="68">
        <v>0</v>
      </c>
      <c r="S54" s="70">
        <v>0</v>
      </c>
      <c r="T54" s="68">
        <v>0</v>
      </c>
      <c r="U54" s="68">
        <v>0</v>
      </c>
      <c r="V54" s="68">
        <v>0</v>
      </c>
      <c r="W54" s="70">
        <v>0</v>
      </c>
    </row>
    <row r="55" spans="1:23" ht="27" x14ac:dyDescent="0.25">
      <c r="A55" s="64">
        <v>2000</v>
      </c>
      <c r="B55" s="11" t="s">
        <v>42</v>
      </c>
      <c r="C55" s="65">
        <v>2300</v>
      </c>
      <c r="D55" s="51" t="s">
        <v>60</v>
      </c>
      <c r="E55" s="66">
        <v>237</v>
      </c>
      <c r="F55" s="30" t="s">
        <v>159</v>
      </c>
      <c r="G55" s="52">
        <v>0</v>
      </c>
      <c r="H55" s="52">
        <v>0</v>
      </c>
      <c r="I55" s="52">
        <v>0</v>
      </c>
      <c r="J55" s="12">
        <f t="shared" si="0"/>
        <v>0</v>
      </c>
      <c r="K55" s="70">
        <v>0</v>
      </c>
      <c r="L55" s="68">
        <v>0</v>
      </c>
      <c r="M55" s="68">
        <v>0</v>
      </c>
      <c r="N55" s="68">
        <v>0</v>
      </c>
      <c r="O55" s="70">
        <v>0</v>
      </c>
      <c r="P55" s="68">
        <v>0</v>
      </c>
      <c r="Q55" s="68">
        <v>0</v>
      </c>
      <c r="R55" s="68">
        <v>0</v>
      </c>
      <c r="S55" s="70">
        <v>0</v>
      </c>
      <c r="T55" s="68">
        <v>0</v>
      </c>
      <c r="U55" s="68">
        <v>0</v>
      </c>
      <c r="V55" s="68">
        <v>0</v>
      </c>
      <c r="W55" s="70">
        <v>0</v>
      </c>
    </row>
    <row r="56" spans="1:23" ht="27" x14ac:dyDescent="0.25">
      <c r="A56" s="64">
        <v>2000</v>
      </c>
      <c r="B56" s="11" t="s">
        <v>42</v>
      </c>
      <c r="C56" s="65">
        <v>2300</v>
      </c>
      <c r="D56" s="51" t="s">
        <v>60</v>
      </c>
      <c r="E56" s="66">
        <v>238</v>
      </c>
      <c r="F56" s="39" t="s">
        <v>160</v>
      </c>
      <c r="G56" s="52">
        <v>0</v>
      </c>
      <c r="H56" s="52">
        <v>0</v>
      </c>
      <c r="I56" s="52">
        <v>0</v>
      </c>
      <c r="J56" s="12">
        <f t="shared" si="0"/>
        <v>0</v>
      </c>
      <c r="K56" s="70">
        <v>0</v>
      </c>
      <c r="L56" s="68">
        <v>0</v>
      </c>
      <c r="M56" s="68">
        <v>0</v>
      </c>
      <c r="N56" s="68">
        <v>0</v>
      </c>
      <c r="O56" s="70">
        <v>0</v>
      </c>
      <c r="P56" s="68">
        <v>0</v>
      </c>
      <c r="Q56" s="68">
        <v>0</v>
      </c>
      <c r="R56" s="68">
        <v>0</v>
      </c>
      <c r="S56" s="70">
        <v>0</v>
      </c>
      <c r="T56" s="68">
        <v>0</v>
      </c>
      <c r="U56" s="68">
        <v>0</v>
      </c>
      <c r="V56" s="68">
        <v>0</v>
      </c>
      <c r="W56" s="70">
        <v>0</v>
      </c>
    </row>
    <row r="57" spans="1:23" ht="27" x14ac:dyDescent="0.25">
      <c r="A57" s="64">
        <v>2000</v>
      </c>
      <c r="B57" s="11" t="s">
        <v>42</v>
      </c>
      <c r="C57" s="65">
        <v>2300</v>
      </c>
      <c r="D57" s="51" t="s">
        <v>60</v>
      </c>
      <c r="E57" s="66">
        <v>239</v>
      </c>
      <c r="F57" s="39" t="s">
        <v>161</v>
      </c>
      <c r="G57" s="52">
        <v>0</v>
      </c>
      <c r="H57" s="52">
        <v>0</v>
      </c>
      <c r="I57" s="52">
        <v>0</v>
      </c>
      <c r="J57" s="12">
        <f t="shared" si="0"/>
        <v>0</v>
      </c>
      <c r="K57" s="70">
        <v>0</v>
      </c>
      <c r="L57" s="68">
        <v>0</v>
      </c>
      <c r="M57" s="68">
        <v>0</v>
      </c>
      <c r="N57" s="68">
        <v>0</v>
      </c>
      <c r="O57" s="70">
        <v>0</v>
      </c>
      <c r="P57" s="68">
        <v>0</v>
      </c>
      <c r="Q57" s="68">
        <v>0</v>
      </c>
      <c r="R57" s="68">
        <v>0</v>
      </c>
      <c r="S57" s="70">
        <v>0</v>
      </c>
      <c r="T57" s="68">
        <v>0</v>
      </c>
      <c r="U57" s="68">
        <v>0</v>
      </c>
      <c r="V57" s="68">
        <v>0</v>
      </c>
      <c r="W57" s="70">
        <v>0</v>
      </c>
    </row>
    <row r="58" spans="1:23" x14ac:dyDescent="0.25">
      <c r="A58" s="64">
        <v>2000</v>
      </c>
      <c r="B58" s="11" t="s">
        <v>42</v>
      </c>
      <c r="C58" s="65">
        <v>2400</v>
      </c>
      <c r="D58" s="51" t="s">
        <v>61</v>
      </c>
      <c r="E58" s="66">
        <v>241</v>
      </c>
      <c r="F58" s="39" t="s">
        <v>162</v>
      </c>
      <c r="G58" s="52">
        <v>25644</v>
      </c>
      <c r="H58" s="52">
        <v>0</v>
      </c>
      <c r="I58" s="52">
        <v>0</v>
      </c>
      <c r="J58" s="12">
        <f t="shared" si="0"/>
        <v>25644</v>
      </c>
      <c r="K58" s="70">
        <v>0</v>
      </c>
      <c r="L58" s="68">
        <v>0</v>
      </c>
      <c r="M58" s="68">
        <v>0</v>
      </c>
      <c r="N58" s="68">
        <v>0</v>
      </c>
      <c r="O58" s="70">
        <v>0</v>
      </c>
      <c r="P58" s="68">
        <v>0</v>
      </c>
      <c r="Q58" s="68">
        <v>0</v>
      </c>
      <c r="R58" s="68">
        <v>0</v>
      </c>
      <c r="S58" s="70">
        <v>0</v>
      </c>
      <c r="T58" s="68">
        <v>0</v>
      </c>
      <c r="U58" s="68">
        <v>0</v>
      </c>
      <c r="V58" s="68">
        <v>0</v>
      </c>
      <c r="W58" s="70">
        <v>0</v>
      </c>
    </row>
    <row r="59" spans="1:23" x14ac:dyDescent="0.25">
      <c r="A59" s="64">
        <v>2000</v>
      </c>
      <c r="B59" s="11" t="s">
        <v>42</v>
      </c>
      <c r="C59" s="65">
        <v>2400</v>
      </c>
      <c r="D59" s="51" t="s">
        <v>61</v>
      </c>
      <c r="E59" s="66">
        <v>242</v>
      </c>
      <c r="F59" s="39" t="s">
        <v>163</v>
      </c>
      <c r="G59" s="52">
        <v>0</v>
      </c>
      <c r="H59" s="52">
        <v>0</v>
      </c>
      <c r="I59" s="52">
        <v>0</v>
      </c>
      <c r="J59" s="12">
        <f t="shared" si="0"/>
        <v>0</v>
      </c>
      <c r="K59" s="70">
        <v>0</v>
      </c>
      <c r="L59" s="68">
        <v>0</v>
      </c>
      <c r="M59" s="68">
        <v>0</v>
      </c>
      <c r="N59" s="68">
        <v>0</v>
      </c>
      <c r="O59" s="70">
        <v>0</v>
      </c>
      <c r="P59" s="68">
        <v>0</v>
      </c>
      <c r="Q59" s="68">
        <v>0</v>
      </c>
      <c r="R59" s="68">
        <v>0</v>
      </c>
      <c r="S59" s="70">
        <v>0</v>
      </c>
      <c r="T59" s="68">
        <v>0</v>
      </c>
      <c r="U59" s="68">
        <v>0</v>
      </c>
      <c r="V59" s="68">
        <v>0</v>
      </c>
      <c r="W59" s="70">
        <v>0</v>
      </c>
    </row>
    <row r="60" spans="1:23" x14ac:dyDescent="0.25">
      <c r="A60" s="64">
        <v>2000</v>
      </c>
      <c r="B60" s="11" t="s">
        <v>42</v>
      </c>
      <c r="C60" s="65">
        <v>2400</v>
      </c>
      <c r="D60" s="51" t="s">
        <v>61</v>
      </c>
      <c r="E60" s="66">
        <v>243</v>
      </c>
      <c r="F60" s="39" t="s">
        <v>164</v>
      </c>
      <c r="G60" s="52">
        <v>20590</v>
      </c>
      <c r="H60" s="52">
        <v>0</v>
      </c>
      <c r="I60" s="52">
        <v>0</v>
      </c>
      <c r="J60" s="12">
        <f t="shared" si="0"/>
        <v>20590</v>
      </c>
      <c r="K60" s="70">
        <v>0</v>
      </c>
      <c r="L60" s="68">
        <v>0</v>
      </c>
      <c r="M60" s="68">
        <v>0</v>
      </c>
      <c r="N60" s="68">
        <v>0</v>
      </c>
      <c r="O60" s="70">
        <v>0</v>
      </c>
      <c r="P60" s="68">
        <v>0</v>
      </c>
      <c r="Q60" s="68">
        <v>0</v>
      </c>
      <c r="R60" s="68">
        <v>0</v>
      </c>
      <c r="S60" s="70">
        <v>0</v>
      </c>
      <c r="T60" s="68">
        <v>0</v>
      </c>
      <c r="U60" s="68">
        <v>0</v>
      </c>
      <c r="V60" s="68">
        <v>0</v>
      </c>
      <c r="W60" s="70">
        <v>0</v>
      </c>
    </row>
    <row r="61" spans="1:23" x14ac:dyDescent="0.25">
      <c r="A61" s="64">
        <v>2000</v>
      </c>
      <c r="B61" s="11" t="s">
        <v>42</v>
      </c>
      <c r="C61" s="65">
        <v>2400</v>
      </c>
      <c r="D61" s="51" t="s">
        <v>61</v>
      </c>
      <c r="E61" s="66">
        <v>244</v>
      </c>
      <c r="F61" s="39" t="s">
        <v>165</v>
      </c>
      <c r="G61" s="52">
        <v>6011</v>
      </c>
      <c r="H61" s="52">
        <v>0</v>
      </c>
      <c r="I61" s="52">
        <v>0</v>
      </c>
      <c r="J61" s="12">
        <f t="shared" si="0"/>
        <v>6011</v>
      </c>
      <c r="K61" s="70">
        <v>0</v>
      </c>
      <c r="L61" s="68">
        <v>0</v>
      </c>
      <c r="M61" s="68">
        <v>0</v>
      </c>
      <c r="N61" s="68">
        <v>0</v>
      </c>
      <c r="O61" s="70">
        <v>0</v>
      </c>
      <c r="P61" s="68">
        <v>0</v>
      </c>
      <c r="Q61" s="68">
        <v>0</v>
      </c>
      <c r="R61" s="68">
        <v>0</v>
      </c>
      <c r="S61" s="70">
        <v>0</v>
      </c>
      <c r="T61" s="68">
        <v>0</v>
      </c>
      <c r="U61" s="68">
        <v>0</v>
      </c>
      <c r="V61" s="68">
        <v>0</v>
      </c>
      <c r="W61" s="70">
        <v>0</v>
      </c>
    </row>
    <row r="62" spans="1:23" x14ac:dyDescent="0.25">
      <c r="A62" s="64">
        <v>2000</v>
      </c>
      <c r="B62" s="11" t="s">
        <v>42</v>
      </c>
      <c r="C62" s="65">
        <v>2400</v>
      </c>
      <c r="D62" s="51" t="s">
        <v>61</v>
      </c>
      <c r="E62" s="66">
        <v>245</v>
      </c>
      <c r="F62" s="39" t="s">
        <v>166</v>
      </c>
      <c r="G62" s="52">
        <v>0</v>
      </c>
      <c r="H62" s="52">
        <v>0</v>
      </c>
      <c r="I62" s="52">
        <v>0</v>
      </c>
      <c r="J62" s="12">
        <f t="shared" si="0"/>
        <v>0</v>
      </c>
      <c r="K62" s="70">
        <v>0</v>
      </c>
      <c r="L62" s="68">
        <v>0</v>
      </c>
      <c r="M62" s="68">
        <v>0</v>
      </c>
      <c r="N62" s="68">
        <v>0</v>
      </c>
      <c r="O62" s="70">
        <v>0</v>
      </c>
      <c r="P62" s="68">
        <v>0</v>
      </c>
      <c r="Q62" s="68">
        <v>0</v>
      </c>
      <c r="R62" s="68">
        <v>0</v>
      </c>
      <c r="S62" s="70">
        <v>0</v>
      </c>
      <c r="T62" s="68">
        <v>0</v>
      </c>
      <c r="U62" s="68">
        <v>0</v>
      </c>
      <c r="V62" s="68">
        <v>0</v>
      </c>
      <c r="W62" s="70">
        <v>0</v>
      </c>
    </row>
    <row r="63" spans="1:23" x14ac:dyDescent="0.25">
      <c r="A63" s="64">
        <v>2000</v>
      </c>
      <c r="B63" s="11" t="s">
        <v>42</v>
      </c>
      <c r="C63" s="65">
        <v>2400</v>
      </c>
      <c r="D63" s="51" t="s">
        <v>61</v>
      </c>
      <c r="E63" s="66">
        <v>246</v>
      </c>
      <c r="F63" s="39" t="s">
        <v>167</v>
      </c>
      <c r="G63" s="52">
        <v>292038.64</v>
      </c>
      <c r="H63" s="52">
        <v>0</v>
      </c>
      <c r="I63" s="52">
        <v>0</v>
      </c>
      <c r="J63" s="12">
        <f t="shared" si="0"/>
        <v>292038.64</v>
      </c>
      <c r="K63" s="70">
        <v>25164.639999999999</v>
      </c>
      <c r="L63" s="68">
        <v>2934.58</v>
      </c>
      <c r="M63" s="68">
        <v>22230.06</v>
      </c>
      <c r="N63" s="68">
        <v>0</v>
      </c>
      <c r="O63" s="70">
        <v>25164.639999999999</v>
      </c>
      <c r="P63" s="68">
        <v>2934.58</v>
      </c>
      <c r="Q63" s="68">
        <v>22230.06</v>
      </c>
      <c r="R63" s="68">
        <v>0</v>
      </c>
      <c r="S63" s="70">
        <v>25164.639999999999</v>
      </c>
      <c r="T63" s="68">
        <v>2934.58</v>
      </c>
      <c r="U63" s="68">
        <v>22230.06</v>
      </c>
      <c r="V63" s="68">
        <v>0</v>
      </c>
      <c r="W63" s="70">
        <v>25164.639999999999</v>
      </c>
    </row>
    <row r="64" spans="1:23" x14ac:dyDescent="0.25">
      <c r="A64" s="64">
        <v>2000</v>
      </c>
      <c r="B64" s="11" t="s">
        <v>42</v>
      </c>
      <c r="C64" s="65">
        <v>2400</v>
      </c>
      <c r="D64" s="51" t="s">
        <v>61</v>
      </c>
      <c r="E64" s="66">
        <v>247</v>
      </c>
      <c r="F64" s="39" t="s">
        <v>168</v>
      </c>
      <c r="G64" s="52">
        <v>93385</v>
      </c>
      <c r="H64" s="52">
        <v>0</v>
      </c>
      <c r="I64" s="52">
        <v>0</v>
      </c>
      <c r="J64" s="12">
        <f t="shared" si="0"/>
        <v>93385</v>
      </c>
      <c r="K64" s="70">
        <v>38152</v>
      </c>
      <c r="L64" s="68">
        <v>29152</v>
      </c>
      <c r="M64" s="68">
        <v>9000</v>
      </c>
      <c r="N64" s="68">
        <v>0</v>
      </c>
      <c r="O64" s="70">
        <v>38152</v>
      </c>
      <c r="P64" s="68">
        <v>29152</v>
      </c>
      <c r="Q64" s="68">
        <v>9000</v>
      </c>
      <c r="R64" s="68">
        <v>0</v>
      </c>
      <c r="S64" s="70">
        <v>38152</v>
      </c>
      <c r="T64" s="68">
        <v>29152</v>
      </c>
      <c r="U64" s="68">
        <v>9000</v>
      </c>
      <c r="V64" s="68">
        <v>0</v>
      </c>
      <c r="W64" s="70">
        <v>38152</v>
      </c>
    </row>
    <row r="65" spans="1:23" x14ac:dyDescent="0.25">
      <c r="A65" s="64">
        <v>2000</v>
      </c>
      <c r="B65" s="11" t="s">
        <v>42</v>
      </c>
      <c r="C65" s="65">
        <v>2400</v>
      </c>
      <c r="D65" s="51" t="s">
        <v>61</v>
      </c>
      <c r="E65" s="66">
        <v>248</v>
      </c>
      <c r="F65" s="39" t="s">
        <v>169</v>
      </c>
      <c r="G65" s="52">
        <v>48676.08</v>
      </c>
      <c r="H65" s="52">
        <v>0</v>
      </c>
      <c r="I65" s="52">
        <v>0</v>
      </c>
      <c r="J65" s="12">
        <f t="shared" si="0"/>
        <v>48676.08</v>
      </c>
      <c r="K65" s="70">
        <v>11176.08</v>
      </c>
      <c r="L65" s="68">
        <v>11056.1</v>
      </c>
      <c r="M65" s="68">
        <v>119.98</v>
      </c>
      <c r="N65" s="68">
        <v>0</v>
      </c>
      <c r="O65" s="70">
        <v>11176.08</v>
      </c>
      <c r="P65" s="68">
        <v>11056.1</v>
      </c>
      <c r="Q65" s="68">
        <v>119.98</v>
      </c>
      <c r="R65" s="68">
        <v>0</v>
      </c>
      <c r="S65" s="70">
        <v>11176.08</v>
      </c>
      <c r="T65" s="68">
        <v>11056.1</v>
      </c>
      <c r="U65" s="68">
        <v>119.98</v>
      </c>
      <c r="V65" s="68">
        <v>0</v>
      </c>
      <c r="W65" s="70">
        <v>11176.08</v>
      </c>
    </row>
    <row r="66" spans="1:23" x14ac:dyDescent="0.25">
      <c r="A66" s="64">
        <v>2000</v>
      </c>
      <c r="B66" s="11" t="s">
        <v>42</v>
      </c>
      <c r="C66" s="65">
        <v>2400</v>
      </c>
      <c r="D66" s="51" t="s">
        <v>61</v>
      </c>
      <c r="E66" s="66">
        <v>249</v>
      </c>
      <c r="F66" s="30" t="s">
        <v>170</v>
      </c>
      <c r="G66" s="52">
        <v>130678.08</v>
      </c>
      <c r="H66" s="52">
        <v>0</v>
      </c>
      <c r="I66" s="52">
        <v>0</v>
      </c>
      <c r="J66" s="12">
        <f t="shared" si="0"/>
        <v>130678.08</v>
      </c>
      <c r="K66" s="70">
        <v>15304.08</v>
      </c>
      <c r="L66" s="68">
        <v>12144.58</v>
      </c>
      <c r="M66" s="68">
        <v>3159.5</v>
      </c>
      <c r="N66" s="68">
        <v>0</v>
      </c>
      <c r="O66" s="70">
        <v>15304.08</v>
      </c>
      <c r="P66" s="68">
        <v>12144.58</v>
      </c>
      <c r="Q66" s="68">
        <v>3159.5</v>
      </c>
      <c r="R66" s="68">
        <v>0</v>
      </c>
      <c r="S66" s="70">
        <v>15304.08</v>
      </c>
      <c r="T66" s="68">
        <v>12144.58</v>
      </c>
      <c r="U66" s="68">
        <v>3159.5</v>
      </c>
      <c r="V66" s="68">
        <v>0</v>
      </c>
      <c r="W66" s="70">
        <v>15304.08</v>
      </c>
    </row>
    <row r="67" spans="1:23" x14ac:dyDescent="0.25">
      <c r="A67" s="64">
        <v>2000</v>
      </c>
      <c r="B67" s="11" t="s">
        <v>42</v>
      </c>
      <c r="C67" s="65">
        <v>2500</v>
      </c>
      <c r="D67" s="51" t="s">
        <v>62</v>
      </c>
      <c r="E67" s="66">
        <v>251</v>
      </c>
      <c r="F67" s="39" t="s">
        <v>171</v>
      </c>
      <c r="G67" s="52">
        <v>30864</v>
      </c>
      <c r="H67" s="52">
        <v>0</v>
      </c>
      <c r="I67" s="52">
        <v>0</v>
      </c>
      <c r="J67" s="12">
        <f t="shared" si="0"/>
        <v>30864</v>
      </c>
      <c r="K67" s="70">
        <v>0</v>
      </c>
      <c r="L67" s="68">
        <v>0</v>
      </c>
      <c r="M67" s="68">
        <v>0</v>
      </c>
      <c r="N67" s="68">
        <v>0</v>
      </c>
      <c r="O67" s="70">
        <v>0</v>
      </c>
      <c r="P67" s="68">
        <v>0</v>
      </c>
      <c r="Q67" s="68">
        <v>0</v>
      </c>
      <c r="R67" s="68">
        <v>0</v>
      </c>
      <c r="S67" s="70">
        <v>0</v>
      </c>
      <c r="T67" s="68">
        <v>0</v>
      </c>
      <c r="U67" s="68">
        <v>0</v>
      </c>
      <c r="V67" s="68">
        <v>0</v>
      </c>
      <c r="W67" s="70">
        <v>0</v>
      </c>
    </row>
    <row r="68" spans="1:23" x14ac:dyDescent="0.25">
      <c r="A68" s="64">
        <v>2000</v>
      </c>
      <c r="B68" s="11" t="s">
        <v>42</v>
      </c>
      <c r="C68" s="65">
        <v>2500</v>
      </c>
      <c r="D68" s="51" t="s">
        <v>62</v>
      </c>
      <c r="E68" s="66">
        <v>252</v>
      </c>
      <c r="F68" s="39" t="s">
        <v>172</v>
      </c>
      <c r="G68" s="52">
        <v>7000</v>
      </c>
      <c r="H68" s="52">
        <v>0</v>
      </c>
      <c r="I68" s="52">
        <v>0</v>
      </c>
      <c r="J68" s="12">
        <f t="shared" si="0"/>
        <v>7000</v>
      </c>
      <c r="K68" s="70">
        <v>2000</v>
      </c>
      <c r="L68" s="68">
        <v>0</v>
      </c>
      <c r="M68" s="68">
        <v>2000</v>
      </c>
      <c r="N68" s="68">
        <v>0</v>
      </c>
      <c r="O68" s="70">
        <v>2000</v>
      </c>
      <c r="P68" s="68">
        <v>0</v>
      </c>
      <c r="Q68" s="68">
        <v>2000</v>
      </c>
      <c r="R68" s="68">
        <v>0</v>
      </c>
      <c r="S68" s="70">
        <v>2000</v>
      </c>
      <c r="T68" s="68">
        <v>0</v>
      </c>
      <c r="U68" s="68">
        <v>2000</v>
      </c>
      <c r="V68" s="68">
        <v>0</v>
      </c>
      <c r="W68" s="70">
        <v>2000</v>
      </c>
    </row>
    <row r="69" spans="1:23" x14ac:dyDescent="0.25">
      <c r="A69" s="64">
        <v>2000</v>
      </c>
      <c r="B69" s="11" t="s">
        <v>42</v>
      </c>
      <c r="C69" s="65">
        <v>2500</v>
      </c>
      <c r="D69" s="51" t="s">
        <v>62</v>
      </c>
      <c r="E69" s="66">
        <v>253</v>
      </c>
      <c r="F69" s="39" t="s">
        <v>173</v>
      </c>
      <c r="G69" s="52">
        <v>28665.39</v>
      </c>
      <c r="H69" s="52">
        <v>0</v>
      </c>
      <c r="I69" s="52">
        <v>0</v>
      </c>
      <c r="J69" s="12">
        <f t="shared" si="0"/>
        <v>28665.39</v>
      </c>
      <c r="K69" s="70">
        <v>11993.99</v>
      </c>
      <c r="L69" s="68">
        <v>0</v>
      </c>
      <c r="M69" s="68">
        <v>0</v>
      </c>
      <c r="N69" s="68">
        <v>11993.99</v>
      </c>
      <c r="O69" s="70">
        <v>11993.99</v>
      </c>
      <c r="P69" s="68">
        <v>0</v>
      </c>
      <c r="Q69" s="68">
        <v>0</v>
      </c>
      <c r="R69" s="68">
        <v>11993.99</v>
      </c>
      <c r="S69" s="70">
        <v>11993.99</v>
      </c>
      <c r="T69" s="68">
        <v>0</v>
      </c>
      <c r="U69" s="68">
        <v>0</v>
      </c>
      <c r="V69" s="68">
        <v>11993.99</v>
      </c>
      <c r="W69" s="70">
        <v>11993.99</v>
      </c>
    </row>
    <row r="70" spans="1:23" x14ac:dyDescent="0.25">
      <c r="A70" s="64">
        <v>2000</v>
      </c>
      <c r="B70" s="11" t="s">
        <v>42</v>
      </c>
      <c r="C70" s="65">
        <v>2500</v>
      </c>
      <c r="D70" s="51" t="s">
        <v>62</v>
      </c>
      <c r="E70" s="66">
        <v>254</v>
      </c>
      <c r="F70" s="39" t="s">
        <v>174</v>
      </c>
      <c r="G70" s="52">
        <v>18634.61</v>
      </c>
      <c r="H70" s="52">
        <v>0</v>
      </c>
      <c r="I70" s="52">
        <v>0</v>
      </c>
      <c r="J70" s="12">
        <f t="shared" si="0"/>
        <v>18634.61</v>
      </c>
      <c r="K70" s="70">
        <v>10879.61</v>
      </c>
      <c r="L70" s="68">
        <v>0</v>
      </c>
      <c r="M70" s="68">
        <v>10879.61</v>
      </c>
      <c r="N70" s="68">
        <v>0</v>
      </c>
      <c r="O70" s="70">
        <v>10879.61</v>
      </c>
      <c r="P70" s="68">
        <v>0</v>
      </c>
      <c r="Q70" s="68">
        <v>10879.61</v>
      </c>
      <c r="R70" s="68">
        <v>0</v>
      </c>
      <c r="S70" s="70">
        <v>10879.61</v>
      </c>
      <c r="T70" s="68">
        <v>0</v>
      </c>
      <c r="U70" s="68">
        <v>10879.61</v>
      </c>
      <c r="V70" s="68">
        <v>0</v>
      </c>
      <c r="W70" s="70">
        <v>10879.61</v>
      </c>
    </row>
    <row r="71" spans="1:23" x14ac:dyDescent="0.25">
      <c r="A71" s="64">
        <v>2000</v>
      </c>
      <c r="B71" s="11" t="s">
        <v>42</v>
      </c>
      <c r="C71" s="65">
        <v>2500</v>
      </c>
      <c r="D71" s="51" t="s">
        <v>62</v>
      </c>
      <c r="E71" s="66">
        <v>255</v>
      </c>
      <c r="F71" s="39" t="s">
        <v>175</v>
      </c>
      <c r="G71" s="52">
        <v>229910.36</v>
      </c>
      <c r="H71" s="52">
        <v>0</v>
      </c>
      <c r="I71" s="52">
        <v>0</v>
      </c>
      <c r="J71" s="12">
        <f t="shared" si="0"/>
        <v>229910.36</v>
      </c>
      <c r="K71" s="70">
        <v>6230.36</v>
      </c>
      <c r="L71" s="68">
        <v>6230.36</v>
      </c>
      <c r="M71" s="68">
        <v>0</v>
      </c>
      <c r="N71" s="68">
        <v>0</v>
      </c>
      <c r="O71" s="70">
        <v>6230.36</v>
      </c>
      <c r="P71" s="68">
        <v>6230.36</v>
      </c>
      <c r="Q71" s="68">
        <v>0</v>
      </c>
      <c r="R71" s="68">
        <v>0</v>
      </c>
      <c r="S71" s="70">
        <v>6230.36</v>
      </c>
      <c r="T71" s="68">
        <v>6230.36</v>
      </c>
      <c r="U71" s="68">
        <v>0</v>
      </c>
      <c r="V71" s="68">
        <v>0</v>
      </c>
      <c r="W71" s="70">
        <v>6230.36</v>
      </c>
    </row>
    <row r="72" spans="1:23" x14ac:dyDescent="0.25">
      <c r="A72" s="64">
        <v>2000</v>
      </c>
      <c r="B72" s="11" t="s">
        <v>42</v>
      </c>
      <c r="C72" s="65">
        <v>2500</v>
      </c>
      <c r="D72" s="51" t="s">
        <v>62</v>
      </c>
      <c r="E72" s="66">
        <v>256</v>
      </c>
      <c r="F72" s="39" t="s">
        <v>176</v>
      </c>
      <c r="G72" s="52">
        <v>22000</v>
      </c>
      <c r="H72" s="52">
        <v>0</v>
      </c>
      <c r="I72" s="52">
        <v>0</v>
      </c>
      <c r="J72" s="12">
        <f t="shared" ref="J72:J135" si="1">+G72+H72-I72</f>
        <v>22000</v>
      </c>
      <c r="K72" s="70">
        <v>0</v>
      </c>
      <c r="L72" s="68">
        <v>0</v>
      </c>
      <c r="M72" s="68">
        <v>0</v>
      </c>
      <c r="N72" s="68">
        <v>0</v>
      </c>
      <c r="O72" s="70">
        <v>0</v>
      </c>
      <c r="P72" s="68">
        <v>0</v>
      </c>
      <c r="Q72" s="68">
        <v>0</v>
      </c>
      <c r="R72" s="68">
        <v>0</v>
      </c>
      <c r="S72" s="70">
        <v>0</v>
      </c>
      <c r="T72" s="68">
        <v>0</v>
      </c>
      <c r="U72" s="68">
        <v>0</v>
      </c>
      <c r="V72" s="68">
        <v>0</v>
      </c>
      <c r="W72" s="70">
        <v>0</v>
      </c>
    </row>
    <row r="73" spans="1:23" x14ac:dyDescent="0.25">
      <c r="A73" s="64">
        <v>2000</v>
      </c>
      <c r="B73" s="11" t="s">
        <v>42</v>
      </c>
      <c r="C73" s="65">
        <v>2500</v>
      </c>
      <c r="D73" s="51" t="s">
        <v>62</v>
      </c>
      <c r="E73" s="66">
        <v>259</v>
      </c>
      <c r="F73" s="39" t="s">
        <v>177</v>
      </c>
      <c r="G73" s="52">
        <v>0</v>
      </c>
      <c r="H73" s="52">
        <v>0</v>
      </c>
      <c r="I73" s="52">
        <v>0</v>
      </c>
      <c r="J73" s="12">
        <f t="shared" si="1"/>
        <v>0</v>
      </c>
      <c r="K73" s="70">
        <v>0</v>
      </c>
      <c r="L73" s="68">
        <v>0</v>
      </c>
      <c r="M73" s="68">
        <v>0</v>
      </c>
      <c r="N73" s="68">
        <v>0</v>
      </c>
      <c r="O73" s="70">
        <v>0</v>
      </c>
      <c r="P73" s="68">
        <v>0</v>
      </c>
      <c r="Q73" s="68">
        <v>0</v>
      </c>
      <c r="R73" s="68">
        <v>0</v>
      </c>
      <c r="S73" s="70">
        <v>0</v>
      </c>
      <c r="T73" s="68">
        <v>0</v>
      </c>
      <c r="U73" s="68">
        <v>0</v>
      </c>
      <c r="V73" s="68">
        <v>0</v>
      </c>
      <c r="W73" s="70">
        <v>0</v>
      </c>
    </row>
    <row r="74" spans="1:23" x14ac:dyDescent="0.25">
      <c r="A74" s="64">
        <v>2000</v>
      </c>
      <c r="B74" s="11" t="s">
        <v>42</v>
      </c>
      <c r="C74" s="65">
        <v>2600</v>
      </c>
      <c r="D74" s="51" t="s">
        <v>63</v>
      </c>
      <c r="E74" s="66">
        <v>261</v>
      </c>
      <c r="F74" s="39" t="s">
        <v>63</v>
      </c>
      <c r="G74" s="52">
        <v>0</v>
      </c>
      <c r="H74" s="52">
        <v>0</v>
      </c>
      <c r="I74" s="52">
        <v>0</v>
      </c>
      <c r="J74" s="12">
        <f t="shared" si="1"/>
        <v>0</v>
      </c>
      <c r="K74" s="70">
        <v>0</v>
      </c>
      <c r="L74" s="68">
        <v>0</v>
      </c>
      <c r="M74" s="68">
        <v>0</v>
      </c>
      <c r="N74" s="68">
        <v>0</v>
      </c>
      <c r="O74" s="70">
        <v>0</v>
      </c>
      <c r="P74" s="68">
        <v>0</v>
      </c>
      <c r="Q74" s="68">
        <v>0</v>
      </c>
      <c r="R74" s="68">
        <v>0</v>
      </c>
      <c r="S74" s="70">
        <v>0</v>
      </c>
      <c r="T74" s="68">
        <v>0</v>
      </c>
      <c r="U74" s="68">
        <v>0</v>
      </c>
      <c r="V74" s="68">
        <v>0</v>
      </c>
      <c r="W74" s="70">
        <v>0</v>
      </c>
    </row>
    <row r="75" spans="1:23" x14ac:dyDescent="0.25">
      <c r="A75" s="64">
        <v>2000</v>
      </c>
      <c r="B75" s="11" t="s">
        <v>42</v>
      </c>
      <c r="C75" s="65">
        <v>2600</v>
      </c>
      <c r="D75" s="51" t="s">
        <v>63</v>
      </c>
      <c r="E75" s="66">
        <v>262</v>
      </c>
      <c r="F75" s="39" t="s">
        <v>178</v>
      </c>
      <c r="G75" s="52">
        <v>0</v>
      </c>
      <c r="H75" s="52">
        <v>0</v>
      </c>
      <c r="I75" s="52">
        <v>0</v>
      </c>
      <c r="J75" s="12">
        <f t="shared" si="1"/>
        <v>0</v>
      </c>
      <c r="K75" s="70">
        <v>0</v>
      </c>
      <c r="L75" s="68">
        <v>0</v>
      </c>
      <c r="M75" s="68">
        <v>0</v>
      </c>
      <c r="N75" s="68">
        <v>0</v>
      </c>
      <c r="O75" s="70">
        <v>0</v>
      </c>
      <c r="P75" s="68">
        <v>0</v>
      </c>
      <c r="Q75" s="68">
        <v>0</v>
      </c>
      <c r="R75" s="68">
        <v>0</v>
      </c>
      <c r="S75" s="70">
        <v>0</v>
      </c>
      <c r="T75" s="68">
        <v>0</v>
      </c>
      <c r="U75" s="68">
        <v>0</v>
      </c>
      <c r="V75" s="68">
        <v>0</v>
      </c>
      <c r="W75" s="70">
        <v>0</v>
      </c>
    </row>
    <row r="76" spans="1:23" ht="27" x14ac:dyDescent="0.25">
      <c r="A76" s="64">
        <v>2000</v>
      </c>
      <c r="B76" s="11" t="s">
        <v>42</v>
      </c>
      <c r="C76" s="65">
        <v>2700</v>
      </c>
      <c r="D76" s="51" t="s">
        <v>64</v>
      </c>
      <c r="E76" s="66">
        <v>271</v>
      </c>
      <c r="F76" s="39" t="s">
        <v>179</v>
      </c>
      <c r="G76" s="52">
        <v>33572</v>
      </c>
      <c r="H76" s="52">
        <v>0</v>
      </c>
      <c r="I76" s="52">
        <v>0</v>
      </c>
      <c r="J76" s="12">
        <f t="shared" si="1"/>
        <v>33572</v>
      </c>
      <c r="K76" s="70">
        <v>0</v>
      </c>
      <c r="L76" s="68">
        <v>0</v>
      </c>
      <c r="M76" s="68">
        <v>0</v>
      </c>
      <c r="N76" s="68">
        <v>0</v>
      </c>
      <c r="O76" s="70">
        <v>0</v>
      </c>
      <c r="P76" s="68">
        <v>0</v>
      </c>
      <c r="Q76" s="68">
        <v>0</v>
      </c>
      <c r="R76" s="68">
        <v>0</v>
      </c>
      <c r="S76" s="70">
        <v>0</v>
      </c>
      <c r="T76" s="68">
        <v>0</v>
      </c>
      <c r="U76" s="68">
        <v>0</v>
      </c>
      <c r="V76" s="68">
        <v>0</v>
      </c>
      <c r="W76" s="70">
        <v>0</v>
      </c>
    </row>
    <row r="77" spans="1:23" ht="27" x14ac:dyDescent="0.25">
      <c r="A77" s="64">
        <v>2000</v>
      </c>
      <c r="B77" s="11" t="s">
        <v>42</v>
      </c>
      <c r="C77" s="65">
        <v>2700</v>
      </c>
      <c r="D77" s="51" t="s">
        <v>64</v>
      </c>
      <c r="E77" s="66">
        <v>272</v>
      </c>
      <c r="F77" s="39" t="s">
        <v>180</v>
      </c>
      <c r="G77" s="52">
        <v>14240</v>
      </c>
      <c r="H77" s="52">
        <v>0</v>
      </c>
      <c r="I77" s="52">
        <v>0</v>
      </c>
      <c r="J77" s="12">
        <f t="shared" si="1"/>
        <v>14240</v>
      </c>
      <c r="K77" s="70">
        <v>0</v>
      </c>
      <c r="L77" s="68">
        <v>0</v>
      </c>
      <c r="M77" s="68">
        <v>0</v>
      </c>
      <c r="N77" s="68">
        <v>0</v>
      </c>
      <c r="O77" s="70">
        <v>0</v>
      </c>
      <c r="P77" s="68">
        <v>0</v>
      </c>
      <c r="Q77" s="68">
        <v>0</v>
      </c>
      <c r="R77" s="68">
        <v>0</v>
      </c>
      <c r="S77" s="70">
        <v>0</v>
      </c>
      <c r="T77" s="68">
        <v>0</v>
      </c>
      <c r="U77" s="68">
        <v>0</v>
      </c>
      <c r="V77" s="68">
        <v>0</v>
      </c>
      <c r="W77" s="70">
        <v>0</v>
      </c>
    </row>
    <row r="78" spans="1:23" ht="27" x14ac:dyDescent="0.25">
      <c r="A78" s="64">
        <v>2000</v>
      </c>
      <c r="B78" s="11" t="s">
        <v>42</v>
      </c>
      <c r="C78" s="65">
        <v>2700</v>
      </c>
      <c r="D78" s="51" t="s">
        <v>64</v>
      </c>
      <c r="E78" s="66">
        <v>273</v>
      </c>
      <c r="F78" s="39" t="s">
        <v>181</v>
      </c>
      <c r="G78" s="52">
        <v>0</v>
      </c>
      <c r="H78" s="52">
        <v>0</v>
      </c>
      <c r="I78" s="52">
        <v>0</v>
      </c>
      <c r="J78" s="12">
        <f t="shared" si="1"/>
        <v>0</v>
      </c>
      <c r="K78" s="70">
        <v>0</v>
      </c>
      <c r="L78" s="68">
        <v>0</v>
      </c>
      <c r="M78" s="68">
        <v>0</v>
      </c>
      <c r="N78" s="68">
        <v>0</v>
      </c>
      <c r="O78" s="70">
        <v>0</v>
      </c>
      <c r="P78" s="68">
        <v>0</v>
      </c>
      <c r="Q78" s="68">
        <v>0</v>
      </c>
      <c r="R78" s="68">
        <v>0</v>
      </c>
      <c r="S78" s="70">
        <v>0</v>
      </c>
      <c r="T78" s="68">
        <v>0</v>
      </c>
      <c r="U78" s="68">
        <v>0</v>
      </c>
      <c r="V78" s="68">
        <v>0</v>
      </c>
      <c r="W78" s="70">
        <v>0</v>
      </c>
    </row>
    <row r="79" spans="1:23" ht="27" x14ac:dyDescent="0.25">
      <c r="A79" s="64">
        <v>2000</v>
      </c>
      <c r="B79" s="11" t="s">
        <v>42</v>
      </c>
      <c r="C79" s="65">
        <v>2700</v>
      </c>
      <c r="D79" s="51" t="s">
        <v>64</v>
      </c>
      <c r="E79" s="66">
        <v>274</v>
      </c>
      <c r="F79" s="39" t="s">
        <v>182</v>
      </c>
      <c r="G79" s="52">
        <v>24956</v>
      </c>
      <c r="H79" s="52">
        <v>0</v>
      </c>
      <c r="I79" s="52">
        <v>0</v>
      </c>
      <c r="J79" s="12">
        <f t="shared" si="1"/>
        <v>24956</v>
      </c>
      <c r="K79" s="70">
        <v>0</v>
      </c>
      <c r="L79" s="68">
        <v>0</v>
      </c>
      <c r="M79" s="68">
        <v>0</v>
      </c>
      <c r="N79" s="68">
        <v>0</v>
      </c>
      <c r="O79" s="70">
        <v>0</v>
      </c>
      <c r="P79" s="68">
        <v>0</v>
      </c>
      <c r="Q79" s="68">
        <v>0</v>
      </c>
      <c r="R79" s="68">
        <v>0</v>
      </c>
      <c r="S79" s="70">
        <v>0</v>
      </c>
      <c r="T79" s="68">
        <v>0</v>
      </c>
      <c r="U79" s="68">
        <v>0</v>
      </c>
      <c r="V79" s="68">
        <v>0</v>
      </c>
      <c r="W79" s="70">
        <v>0</v>
      </c>
    </row>
    <row r="80" spans="1:23" ht="27" x14ac:dyDescent="0.25">
      <c r="A80" s="64">
        <v>2000</v>
      </c>
      <c r="B80" s="11" t="s">
        <v>42</v>
      </c>
      <c r="C80" s="65">
        <v>2700</v>
      </c>
      <c r="D80" s="51" t="s">
        <v>64</v>
      </c>
      <c r="E80" s="66">
        <v>275</v>
      </c>
      <c r="F80" s="30" t="s">
        <v>183</v>
      </c>
      <c r="G80" s="52">
        <v>0</v>
      </c>
      <c r="H80" s="52">
        <v>0</v>
      </c>
      <c r="I80" s="52">
        <v>0</v>
      </c>
      <c r="J80" s="12">
        <f t="shared" si="1"/>
        <v>0</v>
      </c>
      <c r="K80" s="70">
        <v>0</v>
      </c>
      <c r="L80" s="68">
        <v>0</v>
      </c>
      <c r="M80" s="68">
        <v>0</v>
      </c>
      <c r="N80" s="68">
        <v>0</v>
      </c>
      <c r="O80" s="70">
        <v>0</v>
      </c>
      <c r="P80" s="68">
        <v>0</v>
      </c>
      <c r="Q80" s="68">
        <v>0</v>
      </c>
      <c r="R80" s="68">
        <v>0</v>
      </c>
      <c r="S80" s="70">
        <v>0</v>
      </c>
      <c r="T80" s="68">
        <v>0</v>
      </c>
      <c r="U80" s="68">
        <v>0</v>
      </c>
      <c r="V80" s="68">
        <v>0</v>
      </c>
      <c r="W80" s="70">
        <v>0</v>
      </c>
    </row>
    <row r="81" spans="1:23" x14ac:dyDescent="0.25">
      <c r="A81" s="64">
        <v>2000</v>
      </c>
      <c r="B81" s="11" t="s">
        <v>42</v>
      </c>
      <c r="C81" s="65">
        <v>2800</v>
      </c>
      <c r="D81" s="51" t="s">
        <v>65</v>
      </c>
      <c r="E81" s="66">
        <v>281</v>
      </c>
      <c r="F81" s="39" t="s">
        <v>184</v>
      </c>
      <c r="G81" s="52">
        <v>0</v>
      </c>
      <c r="H81" s="52">
        <v>0</v>
      </c>
      <c r="I81" s="52">
        <v>0</v>
      </c>
      <c r="J81" s="12">
        <f t="shared" si="1"/>
        <v>0</v>
      </c>
      <c r="K81" s="70">
        <v>0</v>
      </c>
      <c r="L81" s="68">
        <v>0</v>
      </c>
      <c r="M81" s="68">
        <v>0</v>
      </c>
      <c r="N81" s="68">
        <v>0</v>
      </c>
      <c r="O81" s="70">
        <v>0</v>
      </c>
      <c r="P81" s="68">
        <v>0</v>
      </c>
      <c r="Q81" s="68">
        <v>0</v>
      </c>
      <c r="R81" s="68">
        <v>0</v>
      </c>
      <c r="S81" s="70">
        <v>0</v>
      </c>
      <c r="T81" s="68">
        <v>0</v>
      </c>
      <c r="U81" s="68">
        <v>0</v>
      </c>
      <c r="V81" s="68">
        <v>0</v>
      </c>
      <c r="W81" s="70">
        <v>0</v>
      </c>
    </row>
    <row r="82" spans="1:23" x14ac:dyDescent="0.25">
      <c r="A82" s="64">
        <v>2000</v>
      </c>
      <c r="B82" s="11" t="s">
        <v>42</v>
      </c>
      <c r="C82" s="65">
        <v>2800</v>
      </c>
      <c r="D82" s="51" t="s">
        <v>65</v>
      </c>
      <c r="E82" s="66">
        <v>282</v>
      </c>
      <c r="F82" s="39" t="s">
        <v>185</v>
      </c>
      <c r="G82" s="52">
        <v>0</v>
      </c>
      <c r="H82" s="52">
        <v>0</v>
      </c>
      <c r="I82" s="52">
        <v>0</v>
      </c>
      <c r="J82" s="12">
        <f t="shared" si="1"/>
        <v>0</v>
      </c>
      <c r="K82" s="70">
        <v>0</v>
      </c>
      <c r="L82" s="68">
        <v>0</v>
      </c>
      <c r="M82" s="68">
        <v>0</v>
      </c>
      <c r="N82" s="68">
        <v>0</v>
      </c>
      <c r="O82" s="70">
        <v>0</v>
      </c>
      <c r="P82" s="68">
        <v>0</v>
      </c>
      <c r="Q82" s="68">
        <v>0</v>
      </c>
      <c r="R82" s="68">
        <v>0</v>
      </c>
      <c r="S82" s="70">
        <v>0</v>
      </c>
      <c r="T82" s="68">
        <v>0</v>
      </c>
      <c r="U82" s="68">
        <v>0</v>
      </c>
      <c r="V82" s="68">
        <v>0</v>
      </c>
      <c r="W82" s="70">
        <v>0</v>
      </c>
    </row>
    <row r="83" spans="1:23" x14ac:dyDescent="0.25">
      <c r="A83" s="64">
        <v>2000</v>
      </c>
      <c r="B83" s="11" t="s">
        <v>42</v>
      </c>
      <c r="C83" s="65">
        <v>2800</v>
      </c>
      <c r="D83" s="51" t="s">
        <v>65</v>
      </c>
      <c r="E83" s="66">
        <v>283</v>
      </c>
      <c r="F83" s="30" t="s">
        <v>186</v>
      </c>
      <c r="G83" s="52">
        <v>0</v>
      </c>
      <c r="H83" s="52">
        <v>0</v>
      </c>
      <c r="I83" s="52">
        <v>0</v>
      </c>
      <c r="J83" s="12">
        <f t="shared" si="1"/>
        <v>0</v>
      </c>
      <c r="K83" s="70">
        <v>0</v>
      </c>
      <c r="L83" s="68">
        <v>0</v>
      </c>
      <c r="M83" s="68">
        <v>0</v>
      </c>
      <c r="N83" s="68">
        <v>0</v>
      </c>
      <c r="O83" s="70">
        <v>0</v>
      </c>
      <c r="P83" s="68">
        <v>0</v>
      </c>
      <c r="Q83" s="68">
        <v>0</v>
      </c>
      <c r="R83" s="68">
        <v>0</v>
      </c>
      <c r="S83" s="70">
        <v>0</v>
      </c>
      <c r="T83" s="68">
        <v>0</v>
      </c>
      <c r="U83" s="68">
        <v>0</v>
      </c>
      <c r="V83" s="68">
        <v>0</v>
      </c>
      <c r="W83" s="70">
        <v>0</v>
      </c>
    </row>
    <row r="84" spans="1:23" x14ac:dyDescent="0.25">
      <c r="A84" s="64">
        <v>2000</v>
      </c>
      <c r="B84" s="11" t="s">
        <v>42</v>
      </c>
      <c r="C84" s="65">
        <v>2900</v>
      </c>
      <c r="D84" s="51" t="s">
        <v>66</v>
      </c>
      <c r="E84" s="66">
        <v>291</v>
      </c>
      <c r="F84" s="39" t="s">
        <v>187</v>
      </c>
      <c r="G84" s="52">
        <v>137694</v>
      </c>
      <c r="H84" s="52">
        <v>0</v>
      </c>
      <c r="I84" s="52">
        <v>0</v>
      </c>
      <c r="J84" s="12">
        <f t="shared" si="1"/>
        <v>137694</v>
      </c>
      <c r="K84" s="70">
        <v>6719.6</v>
      </c>
      <c r="L84" s="68">
        <v>920.6</v>
      </c>
      <c r="M84" s="68">
        <v>5799</v>
      </c>
      <c r="N84" s="68">
        <v>0</v>
      </c>
      <c r="O84" s="70">
        <v>6719.6</v>
      </c>
      <c r="P84" s="68">
        <v>920.6</v>
      </c>
      <c r="Q84" s="68">
        <v>5799</v>
      </c>
      <c r="R84" s="68">
        <v>0</v>
      </c>
      <c r="S84" s="70">
        <v>6719.6</v>
      </c>
      <c r="T84" s="68">
        <v>920.6</v>
      </c>
      <c r="U84" s="68">
        <v>5799</v>
      </c>
      <c r="V84" s="68">
        <v>0</v>
      </c>
      <c r="W84" s="70">
        <v>6719.6</v>
      </c>
    </row>
    <row r="85" spans="1:23" x14ac:dyDescent="0.25">
      <c r="A85" s="64">
        <v>2000</v>
      </c>
      <c r="B85" s="11" t="s">
        <v>42</v>
      </c>
      <c r="C85" s="65">
        <v>2900</v>
      </c>
      <c r="D85" s="51" t="s">
        <v>66</v>
      </c>
      <c r="E85" s="66">
        <v>292</v>
      </c>
      <c r="F85" s="39" t="s">
        <v>188</v>
      </c>
      <c r="G85" s="52">
        <v>34000.17</v>
      </c>
      <c r="H85" s="52">
        <v>0</v>
      </c>
      <c r="I85" s="52">
        <v>0</v>
      </c>
      <c r="J85" s="12">
        <f t="shared" si="1"/>
        <v>34000.17</v>
      </c>
      <c r="K85" s="70">
        <v>4354.67</v>
      </c>
      <c r="L85" s="68">
        <v>129.19999999999999</v>
      </c>
      <c r="M85" s="68">
        <v>4225.47</v>
      </c>
      <c r="N85" s="68">
        <v>0</v>
      </c>
      <c r="O85" s="70">
        <v>4354.67</v>
      </c>
      <c r="P85" s="68">
        <v>129.19999999999999</v>
      </c>
      <c r="Q85" s="68">
        <v>4225.47</v>
      </c>
      <c r="R85" s="68">
        <v>0</v>
      </c>
      <c r="S85" s="70">
        <v>4354.67</v>
      </c>
      <c r="T85" s="68">
        <v>129.19999999999999</v>
      </c>
      <c r="U85" s="68">
        <v>4225.47</v>
      </c>
      <c r="V85" s="68">
        <v>0</v>
      </c>
      <c r="W85" s="70">
        <v>4354.67</v>
      </c>
    </row>
    <row r="86" spans="1:23" ht="27" x14ac:dyDescent="0.25">
      <c r="A86" s="64">
        <v>2000</v>
      </c>
      <c r="B86" s="11" t="s">
        <v>42</v>
      </c>
      <c r="C86" s="65">
        <v>2900</v>
      </c>
      <c r="D86" s="51" t="s">
        <v>66</v>
      </c>
      <c r="E86" s="66">
        <v>293</v>
      </c>
      <c r="F86" s="30" t="s">
        <v>189</v>
      </c>
      <c r="G86" s="52">
        <v>0</v>
      </c>
      <c r="H86" s="52">
        <v>0</v>
      </c>
      <c r="I86" s="52">
        <v>0</v>
      </c>
      <c r="J86" s="12">
        <f t="shared" si="1"/>
        <v>0</v>
      </c>
      <c r="K86" s="70">
        <v>0</v>
      </c>
      <c r="L86" s="68">
        <v>0</v>
      </c>
      <c r="M86" s="68">
        <v>0</v>
      </c>
      <c r="N86" s="68">
        <v>0</v>
      </c>
      <c r="O86" s="70">
        <v>0</v>
      </c>
      <c r="P86" s="68">
        <v>0</v>
      </c>
      <c r="Q86" s="68">
        <v>0</v>
      </c>
      <c r="R86" s="68">
        <v>0</v>
      </c>
      <c r="S86" s="70">
        <v>0</v>
      </c>
      <c r="T86" s="68">
        <v>0</v>
      </c>
      <c r="U86" s="68">
        <v>0</v>
      </c>
      <c r="V86" s="68">
        <v>0</v>
      </c>
      <c r="W86" s="70">
        <v>0</v>
      </c>
    </row>
    <row r="87" spans="1:23" ht="27" x14ac:dyDescent="0.25">
      <c r="A87" s="64">
        <v>2000</v>
      </c>
      <c r="B87" s="11" t="s">
        <v>42</v>
      </c>
      <c r="C87" s="65">
        <v>2900</v>
      </c>
      <c r="D87" s="51" t="s">
        <v>66</v>
      </c>
      <c r="E87" s="66">
        <v>294</v>
      </c>
      <c r="F87" s="30" t="s">
        <v>190</v>
      </c>
      <c r="G87" s="52">
        <v>90787.33</v>
      </c>
      <c r="H87" s="52">
        <v>0</v>
      </c>
      <c r="I87" s="52">
        <v>0</v>
      </c>
      <c r="J87" s="12">
        <f t="shared" si="1"/>
        <v>90787.33</v>
      </c>
      <c r="K87" s="70">
        <v>12219.33</v>
      </c>
      <c r="L87" s="68">
        <v>0</v>
      </c>
      <c r="M87" s="68">
        <v>12219.33</v>
      </c>
      <c r="N87" s="68">
        <v>0</v>
      </c>
      <c r="O87" s="70">
        <v>12219.33</v>
      </c>
      <c r="P87" s="68">
        <v>0</v>
      </c>
      <c r="Q87" s="68">
        <v>12219.33</v>
      </c>
      <c r="R87" s="68">
        <v>0</v>
      </c>
      <c r="S87" s="70">
        <v>12219.33</v>
      </c>
      <c r="T87" s="68">
        <v>0</v>
      </c>
      <c r="U87" s="68">
        <v>12219.33</v>
      </c>
      <c r="V87" s="68">
        <v>0</v>
      </c>
      <c r="W87" s="70">
        <v>12219.33</v>
      </c>
    </row>
    <row r="88" spans="1:23" ht="27" x14ac:dyDescent="0.25">
      <c r="A88" s="64">
        <v>2000</v>
      </c>
      <c r="B88" s="11" t="s">
        <v>42</v>
      </c>
      <c r="C88" s="65">
        <v>2900</v>
      </c>
      <c r="D88" s="51" t="s">
        <v>66</v>
      </c>
      <c r="E88" s="66">
        <v>295</v>
      </c>
      <c r="F88" s="30" t="s">
        <v>191</v>
      </c>
      <c r="G88" s="52">
        <v>0</v>
      </c>
      <c r="H88" s="52">
        <v>0</v>
      </c>
      <c r="I88" s="52">
        <v>0</v>
      </c>
      <c r="J88" s="12">
        <f t="shared" si="1"/>
        <v>0</v>
      </c>
      <c r="K88" s="70">
        <v>0</v>
      </c>
      <c r="L88" s="68">
        <v>0</v>
      </c>
      <c r="M88" s="68">
        <v>0</v>
      </c>
      <c r="N88" s="68">
        <v>0</v>
      </c>
      <c r="O88" s="70">
        <v>0</v>
      </c>
      <c r="P88" s="68">
        <v>0</v>
      </c>
      <c r="Q88" s="68">
        <v>0</v>
      </c>
      <c r="R88" s="68">
        <v>0</v>
      </c>
      <c r="S88" s="70">
        <v>0</v>
      </c>
      <c r="T88" s="68">
        <v>0</v>
      </c>
      <c r="U88" s="68">
        <v>0</v>
      </c>
      <c r="V88" s="68">
        <v>0</v>
      </c>
      <c r="W88" s="70">
        <v>0</v>
      </c>
    </row>
    <row r="89" spans="1:23" x14ac:dyDescent="0.25">
      <c r="A89" s="64">
        <v>2000</v>
      </c>
      <c r="B89" s="11" t="s">
        <v>42</v>
      </c>
      <c r="C89" s="65">
        <v>2900</v>
      </c>
      <c r="D89" s="51" t="s">
        <v>66</v>
      </c>
      <c r="E89" s="66">
        <v>296</v>
      </c>
      <c r="F89" s="30" t="s">
        <v>192</v>
      </c>
      <c r="G89" s="52">
        <v>0</v>
      </c>
      <c r="H89" s="52">
        <v>0</v>
      </c>
      <c r="I89" s="52">
        <v>0</v>
      </c>
      <c r="J89" s="12">
        <f t="shared" si="1"/>
        <v>0</v>
      </c>
      <c r="K89" s="70">
        <v>0</v>
      </c>
      <c r="L89" s="68">
        <v>0</v>
      </c>
      <c r="M89" s="68">
        <v>0</v>
      </c>
      <c r="N89" s="68">
        <v>0</v>
      </c>
      <c r="O89" s="70">
        <v>0</v>
      </c>
      <c r="P89" s="68">
        <v>0</v>
      </c>
      <c r="Q89" s="68">
        <v>0</v>
      </c>
      <c r="R89" s="68">
        <v>0</v>
      </c>
      <c r="S89" s="70">
        <v>0</v>
      </c>
      <c r="T89" s="68">
        <v>0</v>
      </c>
      <c r="U89" s="68">
        <v>0</v>
      </c>
      <c r="V89" s="68">
        <v>0</v>
      </c>
      <c r="W89" s="70">
        <v>0</v>
      </c>
    </row>
    <row r="90" spans="1:23" ht="27" x14ac:dyDescent="0.25">
      <c r="A90" s="64">
        <v>2000</v>
      </c>
      <c r="B90" s="11" t="s">
        <v>42</v>
      </c>
      <c r="C90" s="65">
        <v>2900</v>
      </c>
      <c r="D90" s="51" t="s">
        <v>66</v>
      </c>
      <c r="E90" s="66">
        <v>297</v>
      </c>
      <c r="F90" s="30" t="s">
        <v>193</v>
      </c>
      <c r="G90" s="52">
        <v>0</v>
      </c>
      <c r="H90" s="52">
        <v>0</v>
      </c>
      <c r="I90" s="52">
        <v>0</v>
      </c>
      <c r="J90" s="12">
        <f t="shared" si="1"/>
        <v>0</v>
      </c>
      <c r="K90" s="70">
        <v>0</v>
      </c>
      <c r="L90" s="68">
        <v>0</v>
      </c>
      <c r="M90" s="68">
        <v>0</v>
      </c>
      <c r="N90" s="68">
        <v>0</v>
      </c>
      <c r="O90" s="70">
        <v>0</v>
      </c>
      <c r="P90" s="68">
        <v>0</v>
      </c>
      <c r="Q90" s="68">
        <v>0</v>
      </c>
      <c r="R90" s="68">
        <v>0</v>
      </c>
      <c r="S90" s="70">
        <v>0</v>
      </c>
      <c r="T90" s="68">
        <v>0</v>
      </c>
      <c r="U90" s="68">
        <v>0</v>
      </c>
      <c r="V90" s="68">
        <v>0</v>
      </c>
      <c r="W90" s="70">
        <v>0</v>
      </c>
    </row>
    <row r="91" spans="1:23" ht="27" x14ac:dyDescent="0.25">
      <c r="A91" s="64">
        <v>2000</v>
      </c>
      <c r="B91" s="11" t="s">
        <v>42</v>
      </c>
      <c r="C91" s="65">
        <v>2900</v>
      </c>
      <c r="D91" s="51" t="s">
        <v>66</v>
      </c>
      <c r="E91" s="66">
        <v>298</v>
      </c>
      <c r="F91" s="30" t="s">
        <v>194</v>
      </c>
      <c r="G91" s="52">
        <v>7999</v>
      </c>
      <c r="H91" s="52">
        <v>0</v>
      </c>
      <c r="I91" s="52">
        <v>0</v>
      </c>
      <c r="J91" s="12">
        <f t="shared" si="1"/>
        <v>7999</v>
      </c>
      <c r="K91" s="70">
        <v>290</v>
      </c>
      <c r="L91" s="68">
        <v>290</v>
      </c>
      <c r="M91" s="68">
        <v>0</v>
      </c>
      <c r="N91" s="68">
        <v>0</v>
      </c>
      <c r="O91" s="70">
        <v>290</v>
      </c>
      <c r="P91" s="68">
        <v>290</v>
      </c>
      <c r="Q91" s="68">
        <v>0</v>
      </c>
      <c r="R91" s="68">
        <v>0</v>
      </c>
      <c r="S91" s="70">
        <v>290</v>
      </c>
      <c r="T91" s="68">
        <v>290</v>
      </c>
      <c r="U91" s="68">
        <v>0</v>
      </c>
      <c r="V91" s="68">
        <v>0</v>
      </c>
      <c r="W91" s="70">
        <v>290</v>
      </c>
    </row>
    <row r="92" spans="1:23" x14ac:dyDescent="0.25">
      <c r="A92" s="64">
        <v>2000</v>
      </c>
      <c r="B92" s="11" t="s">
        <v>42</v>
      </c>
      <c r="C92" s="65">
        <v>2900</v>
      </c>
      <c r="D92" s="51" t="s">
        <v>66</v>
      </c>
      <c r="E92" s="66">
        <v>299</v>
      </c>
      <c r="F92" s="30" t="s">
        <v>195</v>
      </c>
      <c r="G92" s="52">
        <v>0</v>
      </c>
      <c r="H92" s="52">
        <v>0</v>
      </c>
      <c r="I92" s="52">
        <v>0</v>
      </c>
      <c r="J92" s="12">
        <f t="shared" si="1"/>
        <v>0</v>
      </c>
      <c r="K92" s="70">
        <v>0</v>
      </c>
      <c r="L92" s="68">
        <v>0</v>
      </c>
      <c r="M92" s="68">
        <v>0</v>
      </c>
      <c r="N92" s="68">
        <v>0</v>
      </c>
      <c r="O92" s="70">
        <v>0</v>
      </c>
      <c r="P92" s="68">
        <v>0</v>
      </c>
      <c r="Q92" s="68">
        <v>0</v>
      </c>
      <c r="R92" s="68">
        <v>0</v>
      </c>
      <c r="S92" s="70">
        <v>0</v>
      </c>
      <c r="T92" s="68">
        <v>0</v>
      </c>
      <c r="U92" s="68">
        <v>0</v>
      </c>
      <c r="V92" s="68">
        <v>0</v>
      </c>
      <c r="W92" s="70">
        <v>0</v>
      </c>
    </row>
    <row r="93" spans="1:23" x14ac:dyDescent="0.25">
      <c r="A93" s="66">
        <v>3000</v>
      </c>
      <c r="B93" s="6" t="s">
        <v>43</v>
      </c>
      <c r="C93" s="65">
        <v>3100</v>
      </c>
      <c r="D93" s="51" t="s">
        <v>67</v>
      </c>
      <c r="E93" s="66">
        <v>311</v>
      </c>
      <c r="F93" s="39" t="s">
        <v>196</v>
      </c>
      <c r="G93" s="52">
        <v>0</v>
      </c>
      <c r="H93" s="52">
        <v>0</v>
      </c>
      <c r="I93" s="52">
        <v>0</v>
      </c>
      <c r="J93" s="12">
        <f t="shared" si="1"/>
        <v>0</v>
      </c>
      <c r="K93" s="70">
        <v>0</v>
      </c>
      <c r="L93" s="68">
        <v>0</v>
      </c>
      <c r="M93" s="68"/>
      <c r="N93" s="68">
        <v>0</v>
      </c>
      <c r="O93" s="70">
        <v>0</v>
      </c>
      <c r="P93" s="68">
        <v>0</v>
      </c>
      <c r="Q93" s="68"/>
      <c r="R93" s="68">
        <v>0</v>
      </c>
      <c r="S93" s="70">
        <v>0</v>
      </c>
      <c r="T93" s="68">
        <v>0</v>
      </c>
      <c r="U93" s="68"/>
      <c r="V93" s="68">
        <v>0</v>
      </c>
      <c r="W93" s="70">
        <v>0</v>
      </c>
    </row>
    <row r="94" spans="1:23" x14ac:dyDescent="0.25">
      <c r="A94" s="66">
        <v>3000</v>
      </c>
      <c r="B94" s="6" t="s">
        <v>43</v>
      </c>
      <c r="C94" s="65">
        <v>3100</v>
      </c>
      <c r="D94" s="51" t="s">
        <v>67</v>
      </c>
      <c r="E94" s="66">
        <v>312</v>
      </c>
      <c r="F94" s="39" t="s">
        <v>197</v>
      </c>
      <c r="G94" s="52">
        <v>0</v>
      </c>
      <c r="H94" s="52">
        <v>0</v>
      </c>
      <c r="I94" s="52">
        <v>0</v>
      </c>
      <c r="J94" s="12">
        <f t="shared" si="1"/>
        <v>0</v>
      </c>
      <c r="K94" s="70">
        <v>0</v>
      </c>
      <c r="L94" s="68">
        <v>0</v>
      </c>
      <c r="M94" s="68">
        <v>0</v>
      </c>
      <c r="N94" s="68">
        <v>0</v>
      </c>
      <c r="O94" s="70">
        <v>0</v>
      </c>
      <c r="P94" s="68">
        <v>0</v>
      </c>
      <c r="Q94" s="68">
        <v>0</v>
      </c>
      <c r="R94" s="68">
        <v>0</v>
      </c>
      <c r="S94" s="70">
        <v>0</v>
      </c>
      <c r="T94" s="68">
        <v>0</v>
      </c>
      <c r="U94" s="68">
        <v>0</v>
      </c>
      <c r="V94" s="68">
        <v>0</v>
      </c>
      <c r="W94" s="70">
        <v>0</v>
      </c>
    </row>
    <row r="95" spans="1:23" x14ac:dyDescent="0.25">
      <c r="A95" s="66">
        <v>3000</v>
      </c>
      <c r="B95" s="6" t="s">
        <v>43</v>
      </c>
      <c r="C95" s="65">
        <v>3100</v>
      </c>
      <c r="D95" s="51" t="s">
        <v>67</v>
      </c>
      <c r="E95" s="66">
        <v>313</v>
      </c>
      <c r="F95" s="39" t="s">
        <v>198</v>
      </c>
      <c r="G95" s="52">
        <v>0</v>
      </c>
      <c r="H95" s="52">
        <v>0</v>
      </c>
      <c r="I95" s="52">
        <v>0</v>
      </c>
      <c r="J95" s="12">
        <f t="shared" si="1"/>
        <v>0</v>
      </c>
      <c r="K95" s="70">
        <v>0</v>
      </c>
      <c r="L95" s="68">
        <v>0</v>
      </c>
      <c r="M95" s="68">
        <v>0</v>
      </c>
      <c r="N95" s="68">
        <v>0</v>
      </c>
      <c r="O95" s="70">
        <v>0</v>
      </c>
      <c r="P95" s="68">
        <v>0</v>
      </c>
      <c r="Q95" s="68">
        <v>0</v>
      </c>
      <c r="R95" s="68">
        <v>0</v>
      </c>
      <c r="S95" s="70">
        <v>0</v>
      </c>
      <c r="T95" s="68">
        <v>0</v>
      </c>
      <c r="U95" s="68">
        <v>0</v>
      </c>
      <c r="V95" s="68">
        <v>0</v>
      </c>
      <c r="W95" s="70">
        <v>0</v>
      </c>
    </row>
    <row r="96" spans="1:23" x14ac:dyDescent="0.25">
      <c r="A96" s="66">
        <v>3000</v>
      </c>
      <c r="B96" s="6" t="s">
        <v>43</v>
      </c>
      <c r="C96" s="65">
        <v>3100</v>
      </c>
      <c r="D96" s="51" t="s">
        <v>67</v>
      </c>
      <c r="E96" s="66">
        <v>314</v>
      </c>
      <c r="F96" s="39" t="s">
        <v>199</v>
      </c>
      <c r="G96" s="52">
        <v>0</v>
      </c>
      <c r="H96" s="52">
        <v>0</v>
      </c>
      <c r="I96" s="52">
        <v>0</v>
      </c>
      <c r="J96" s="12">
        <f t="shared" si="1"/>
        <v>0</v>
      </c>
      <c r="K96" s="70">
        <v>0</v>
      </c>
      <c r="L96" s="68">
        <v>0</v>
      </c>
      <c r="M96" s="68">
        <v>0</v>
      </c>
      <c r="N96" s="68">
        <v>0</v>
      </c>
      <c r="O96" s="70">
        <v>0</v>
      </c>
      <c r="P96" s="68">
        <v>0</v>
      </c>
      <c r="Q96" s="68">
        <v>0</v>
      </c>
      <c r="R96" s="68">
        <v>0</v>
      </c>
      <c r="S96" s="70">
        <v>0</v>
      </c>
      <c r="T96" s="68">
        <v>0</v>
      </c>
      <c r="U96" s="68">
        <v>0</v>
      </c>
      <c r="V96" s="68">
        <v>0</v>
      </c>
      <c r="W96" s="70">
        <v>0</v>
      </c>
    </row>
    <row r="97" spans="1:23" x14ac:dyDescent="0.25">
      <c r="A97" s="66">
        <v>3000</v>
      </c>
      <c r="B97" s="6" t="s">
        <v>43</v>
      </c>
      <c r="C97" s="65">
        <v>3100</v>
      </c>
      <c r="D97" s="51" t="s">
        <v>67</v>
      </c>
      <c r="E97" s="66">
        <v>315</v>
      </c>
      <c r="F97" s="39" t="s">
        <v>200</v>
      </c>
      <c r="G97" s="52">
        <v>0</v>
      </c>
      <c r="H97" s="52">
        <v>0</v>
      </c>
      <c r="I97" s="52">
        <v>0</v>
      </c>
      <c r="J97" s="12">
        <f t="shared" si="1"/>
        <v>0</v>
      </c>
      <c r="K97" s="70">
        <v>0</v>
      </c>
      <c r="L97" s="68">
        <v>0</v>
      </c>
      <c r="M97" s="68">
        <v>0</v>
      </c>
      <c r="N97" s="68">
        <v>0</v>
      </c>
      <c r="O97" s="70">
        <v>0</v>
      </c>
      <c r="P97" s="68">
        <v>0</v>
      </c>
      <c r="Q97" s="68">
        <v>0</v>
      </c>
      <c r="R97" s="68">
        <v>0</v>
      </c>
      <c r="S97" s="70">
        <v>0</v>
      </c>
      <c r="T97" s="68">
        <v>0</v>
      </c>
      <c r="U97" s="68">
        <v>0</v>
      </c>
      <c r="V97" s="68">
        <v>0</v>
      </c>
      <c r="W97" s="70">
        <v>0</v>
      </c>
    </row>
    <row r="98" spans="1:23" x14ac:dyDescent="0.25">
      <c r="A98" s="66">
        <v>3000</v>
      </c>
      <c r="B98" s="6" t="s">
        <v>43</v>
      </c>
      <c r="C98" s="65">
        <v>3100</v>
      </c>
      <c r="D98" s="51" t="s">
        <v>67</v>
      </c>
      <c r="E98" s="66">
        <v>316</v>
      </c>
      <c r="F98" s="39" t="s">
        <v>201</v>
      </c>
      <c r="G98" s="52">
        <v>0</v>
      </c>
      <c r="H98" s="52">
        <v>0</v>
      </c>
      <c r="I98" s="52">
        <v>0</v>
      </c>
      <c r="J98" s="12">
        <f t="shared" si="1"/>
        <v>0</v>
      </c>
      <c r="K98" s="70">
        <v>0</v>
      </c>
      <c r="L98" s="68">
        <v>0</v>
      </c>
      <c r="M98" s="68">
        <v>0</v>
      </c>
      <c r="N98" s="68">
        <v>0</v>
      </c>
      <c r="O98" s="70">
        <v>0</v>
      </c>
      <c r="P98" s="68">
        <v>0</v>
      </c>
      <c r="Q98" s="68">
        <v>0</v>
      </c>
      <c r="R98" s="68">
        <v>0</v>
      </c>
      <c r="S98" s="70">
        <v>0</v>
      </c>
      <c r="T98" s="68">
        <v>0</v>
      </c>
      <c r="U98" s="68">
        <v>0</v>
      </c>
      <c r="V98" s="68">
        <v>0</v>
      </c>
      <c r="W98" s="70">
        <v>0</v>
      </c>
    </row>
    <row r="99" spans="1:23" ht="27" x14ac:dyDescent="0.25">
      <c r="A99" s="66">
        <v>3000</v>
      </c>
      <c r="B99" s="6" t="s">
        <v>43</v>
      </c>
      <c r="C99" s="65">
        <v>3100</v>
      </c>
      <c r="D99" s="51" t="s">
        <v>67</v>
      </c>
      <c r="E99" s="66">
        <v>317</v>
      </c>
      <c r="F99" s="30" t="s">
        <v>202</v>
      </c>
      <c r="G99" s="52">
        <v>0</v>
      </c>
      <c r="H99" s="52">
        <v>0</v>
      </c>
      <c r="I99" s="52">
        <v>0</v>
      </c>
      <c r="J99" s="12">
        <f t="shared" si="1"/>
        <v>0</v>
      </c>
      <c r="K99" s="70">
        <v>0</v>
      </c>
      <c r="L99" s="68">
        <v>0</v>
      </c>
      <c r="M99" s="68">
        <v>0</v>
      </c>
      <c r="N99" s="68">
        <v>0</v>
      </c>
      <c r="O99" s="70">
        <v>0</v>
      </c>
      <c r="P99" s="68">
        <v>0</v>
      </c>
      <c r="Q99" s="68">
        <v>0</v>
      </c>
      <c r="R99" s="68">
        <v>0</v>
      </c>
      <c r="S99" s="70">
        <v>0</v>
      </c>
      <c r="T99" s="68">
        <v>0</v>
      </c>
      <c r="U99" s="68">
        <v>0</v>
      </c>
      <c r="V99" s="68">
        <v>0</v>
      </c>
      <c r="W99" s="70">
        <v>0</v>
      </c>
    </row>
    <row r="100" spans="1:23" x14ac:dyDescent="0.25">
      <c r="A100" s="66">
        <v>3000</v>
      </c>
      <c r="B100" s="6" t="s">
        <v>43</v>
      </c>
      <c r="C100" s="65">
        <v>3100</v>
      </c>
      <c r="D100" s="51" t="s">
        <v>67</v>
      </c>
      <c r="E100" s="66">
        <v>318</v>
      </c>
      <c r="F100" s="39" t="s">
        <v>203</v>
      </c>
      <c r="G100" s="52">
        <v>0</v>
      </c>
      <c r="H100" s="52">
        <v>0</v>
      </c>
      <c r="I100" s="52">
        <v>0</v>
      </c>
      <c r="J100" s="12">
        <f t="shared" si="1"/>
        <v>0</v>
      </c>
      <c r="K100" s="70">
        <v>0</v>
      </c>
      <c r="L100" s="68">
        <v>0</v>
      </c>
      <c r="M100" s="68">
        <v>0</v>
      </c>
      <c r="N100" s="68">
        <v>0</v>
      </c>
      <c r="O100" s="70">
        <v>0</v>
      </c>
      <c r="P100" s="68">
        <v>0</v>
      </c>
      <c r="Q100" s="68">
        <v>0</v>
      </c>
      <c r="R100" s="68">
        <v>0</v>
      </c>
      <c r="S100" s="70">
        <v>0</v>
      </c>
      <c r="T100" s="68">
        <v>0</v>
      </c>
      <c r="U100" s="68">
        <v>0</v>
      </c>
      <c r="V100" s="68">
        <v>0</v>
      </c>
      <c r="W100" s="70">
        <v>0</v>
      </c>
    </row>
    <row r="101" spans="1:23" x14ac:dyDescent="0.25">
      <c r="A101" s="66">
        <v>3000</v>
      </c>
      <c r="B101" s="6" t="s">
        <v>43</v>
      </c>
      <c r="C101" s="65">
        <v>3100</v>
      </c>
      <c r="D101" s="51" t="s">
        <v>67</v>
      </c>
      <c r="E101" s="66">
        <v>319</v>
      </c>
      <c r="F101" s="39" t="s">
        <v>204</v>
      </c>
      <c r="G101" s="52">
        <v>0</v>
      </c>
      <c r="H101" s="52">
        <v>0</v>
      </c>
      <c r="I101" s="52">
        <v>0</v>
      </c>
      <c r="J101" s="12">
        <f t="shared" si="1"/>
        <v>0</v>
      </c>
      <c r="K101" s="70">
        <v>0</v>
      </c>
      <c r="L101" s="68">
        <v>0</v>
      </c>
      <c r="M101" s="68">
        <v>0</v>
      </c>
      <c r="N101" s="68">
        <v>0</v>
      </c>
      <c r="O101" s="70">
        <v>0</v>
      </c>
      <c r="P101" s="68">
        <v>0</v>
      </c>
      <c r="Q101" s="68">
        <v>0</v>
      </c>
      <c r="R101" s="68">
        <v>0</v>
      </c>
      <c r="S101" s="70">
        <v>0</v>
      </c>
      <c r="T101" s="68">
        <v>0</v>
      </c>
      <c r="U101" s="68">
        <v>0</v>
      </c>
      <c r="V101" s="68">
        <v>0</v>
      </c>
      <c r="W101" s="70">
        <v>0</v>
      </c>
    </row>
    <row r="102" spans="1:23" x14ac:dyDescent="0.25">
      <c r="A102" s="66">
        <v>3000</v>
      </c>
      <c r="B102" s="6" t="s">
        <v>43</v>
      </c>
      <c r="C102" s="65">
        <v>3200</v>
      </c>
      <c r="D102" s="51" t="s">
        <v>68</v>
      </c>
      <c r="E102" s="66">
        <v>321</v>
      </c>
      <c r="F102" s="39" t="s">
        <v>205</v>
      </c>
      <c r="G102" s="52">
        <v>0</v>
      </c>
      <c r="H102" s="52">
        <v>0</v>
      </c>
      <c r="I102" s="52">
        <v>0</v>
      </c>
      <c r="J102" s="12">
        <f t="shared" si="1"/>
        <v>0</v>
      </c>
      <c r="K102" s="70">
        <v>0</v>
      </c>
      <c r="L102" s="68">
        <v>0</v>
      </c>
      <c r="M102" s="68">
        <v>0</v>
      </c>
      <c r="N102" s="68">
        <v>0</v>
      </c>
      <c r="O102" s="70">
        <v>0</v>
      </c>
      <c r="P102" s="68">
        <v>0</v>
      </c>
      <c r="Q102" s="68">
        <v>0</v>
      </c>
      <c r="R102" s="68">
        <v>0</v>
      </c>
      <c r="S102" s="70">
        <v>0</v>
      </c>
      <c r="T102" s="68">
        <v>0</v>
      </c>
      <c r="U102" s="68">
        <v>0</v>
      </c>
      <c r="V102" s="68">
        <v>0</v>
      </c>
      <c r="W102" s="70">
        <v>0</v>
      </c>
    </row>
    <row r="103" spans="1:23" x14ac:dyDescent="0.25">
      <c r="A103" s="66">
        <v>3000</v>
      </c>
      <c r="B103" s="6" t="s">
        <v>43</v>
      </c>
      <c r="C103" s="65">
        <v>3200</v>
      </c>
      <c r="D103" s="51" t="s">
        <v>68</v>
      </c>
      <c r="E103" s="66">
        <v>322</v>
      </c>
      <c r="F103" s="39" t="s">
        <v>206</v>
      </c>
      <c r="G103" s="52">
        <v>0</v>
      </c>
      <c r="H103" s="52">
        <v>0</v>
      </c>
      <c r="I103" s="52">
        <v>0</v>
      </c>
      <c r="J103" s="12">
        <f t="shared" si="1"/>
        <v>0</v>
      </c>
      <c r="K103" s="70">
        <v>0</v>
      </c>
      <c r="L103" s="68">
        <v>0</v>
      </c>
      <c r="M103" s="68">
        <v>0</v>
      </c>
      <c r="N103" s="68">
        <v>0</v>
      </c>
      <c r="O103" s="70">
        <v>0</v>
      </c>
      <c r="P103" s="68">
        <v>0</v>
      </c>
      <c r="Q103" s="68">
        <v>0</v>
      </c>
      <c r="R103" s="68">
        <v>0</v>
      </c>
      <c r="S103" s="70">
        <v>0</v>
      </c>
      <c r="T103" s="68">
        <v>0</v>
      </c>
      <c r="U103" s="68">
        <v>0</v>
      </c>
      <c r="V103" s="68">
        <v>0</v>
      </c>
      <c r="W103" s="70">
        <v>0</v>
      </c>
    </row>
    <row r="104" spans="1:23" ht="27" x14ac:dyDescent="0.25">
      <c r="A104" s="66">
        <v>3000</v>
      </c>
      <c r="B104" s="6" t="s">
        <v>43</v>
      </c>
      <c r="C104" s="65">
        <v>3200</v>
      </c>
      <c r="D104" s="51" t="s">
        <v>68</v>
      </c>
      <c r="E104" s="66">
        <v>323</v>
      </c>
      <c r="F104" s="30" t="s">
        <v>207</v>
      </c>
      <c r="G104" s="52">
        <v>0</v>
      </c>
      <c r="H104" s="52">
        <v>0</v>
      </c>
      <c r="I104" s="52">
        <v>0</v>
      </c>
      <c r="J104" s="12">
        <f t="shared" si="1"/>
        <v>0</v>
      </c>
      <c r="K104" s="70">
        <v>0</v>
      </c>
      <c r="L104" s="68">
        <v>0</v>
      </c>
      <c r="M104" s="68">
        <v>0</v>
      </c>
      <c r="N104" s="68">
        <v>0</v>
      </c>
      <c r="O104" s="70">
        <v>0</v>
      </c>
      <c r="P104" s="68">
        <v>0</v>
      </c>
      <c r="Q104" s="68">
        <v>0</v>
      </c>
      <c r="R104" s="68">
        <v>0</v>
      </c>
      <c r="S104" s="70">
        <v>0</v>
      </c>
      <c r="T104" s="68">
        <v>0</v>
      </c>
      <c r="U104" s="68">
        <v>0</v>
      </c>
      <c r="V104" s="68">
        <v>0</v>
      </c>
      <c r="W104" s="70">
        <v>0</v>
      </c>
    </row>
    <row r="105" spans="1:23" ht="27" x14ac:dyDescent="0.25">
      <c r="A105" s="66">
        <v>3000</v>
      </c>
      <c r="B105" s="6" t="s">
        <v>43</v>
      </c>
      <c r="C105" s="65">
        <v>3200</v>
      </c>
      <c r="D105" s="51" t="s">
        <v>68</v>
      </c>
      <c r="E105" s="66">
        <v>324</v>
      </c>
      <c r="F105" s="30" t="s">
        <v>208</v>
      </c>
      <c r="G105" s="52">
        <v>0</v>
      </c>
      <c r="H105" s="52">
        <v>0</v>
      </c>
      <c r="I105" s="52">
        <v>0</v>
      </c>
      <c r="J105" s="12">
        <f t="shared" si="1"/>
        <v>0</v>
      </c>
      <c r="K105" s="70">
        <v>0</v>
      </c>
      <c r="L105" s="68">
        <v>0</v>
      </c>
      <c r="M105" s="68">
        <v>0</v>
      </c>
      <c r="N105" s="68">
        <v>0</v>
      </c>
      <c r="O105" s="70">
        <v>0</v>
      </c>
      <c r="P105" s="68">
        <v>0</v>
      </c>
      <c r="Q105" s="68">
        <v>0</v>
      </c>
      <c r="R105" s="68">
        <v>0</v>
      </c>
      <c r="S105" s="70">
        <v>0</v>
      </c>
      <c r="T105" s="68">
        <v>0</v>
      </c>
      <c r="U105" s="68">
        <v>0</v>
      </c>
      <c r="V105" s="68">
        <v>0</v>
      </c>
      <c r="W105" s="70">
        <v>0</v>
      </c>
    </row>
    <row r="106" spans="1:23" x14ac:dyDescent="0.25">
      <c r="A106" s="66">
        <v>3000</v>
      </c>
      <c r="B106" s="6" t="s">
        <v>43</v>
      </c>
      <c r="C106" s="65">
        <v>3200</v>
      </c>
      <c r="D106" s="51" t="s">
        <v>68</v>
      </c>
      <c r="E106" s="66">
        <v>325</v>
      </c>
      <c r="F106" s="39" t="s">
        <v>209</v>
      </c>
      <c r="G106" s="52">
        <v>0</v>
      </c>
      <c r="H106" s="52">
        <v>0</v>
      </c>
      <c r="I106" s="52">
        <v>0</v>
      </c>
      <c r="J106" s="12">
        <f t="shared" si="1"/>
        <v>0</v>
      </c>
      <c r="K106" s="70">
        <v>0</v>
      </c>
      <c r="L106" s="68">
        <v>0</v>
      </c>
      <c r="M106" s="68">
        <v>0</v>
      </c>
      <c r="N106" s="68">
        <v>0</v>
      </c>
      <c r="O106" s="70">
        <v>0</v>
      </c>
      <c r="P106" s="68">
        <v>0</v>
      </c>
      <c r="Q106" s="68">
        <v>0</v>
      </c>
      <c r="R106" s="68">
        <v>0</v>
      </c>
      <c r="S106" s="70">
        <v>0</v>
      </c>
      <c r="T106" s="68">
        <v>0</v>
      </c>
      <c r="U106" s="68">
        <v>0</v>
      </c>
      <c r="V106" s="68">
        <v>0</v>
      </c>
      <c r="W106" s="70">
        <v>0</v>
      </c>
    </row>
    <row r="107" spans="1:23" x14ac:dyDescent="0.25">
      <c r="A107" s="66">
        <v>3000</v>
      </c>
      <c r="B107" s="6" t="s">
        <v>43</v>
      </c>
      <c r="C107" s="65">
        <v>3200</v>
      </c>
      <c r="D107" s="51" t="s">
        <v>68</v>
      </c>
      <c r="E107" s="66">
        <v>326</v>
      </c>
      <c r="F107" s="30" t="s">
        <v>210</v>
      </c>
      <c r="G107" s="52">
        <v>0</v>
      </c>
      <c r="H107" s="52">
        <v>0</v>
      </c>
      <c r="I107" s="52">
        <v>0</v>
      </c>
      <c r="J107" s="12">
        <f t="shared" si="1"/>
        <v>0</v>
      </c>
      <c r="K107" s="70">
        <v>0</v>
      </c>
      <c r="L107" s="68">
        <v>0</v>
      </c>
      <c r="M107" s="68">
        <v>0</v>
      </c>
      <c r="N107" s="68">
        <v>0</v>
      </c>
      <c r="O107" s="70">
        <v>0</v>
      </c>
      <c r="P107" s="68">
        <v>0</v>
      </c>
      <c r="Q107" s="68">
        <v>0</v>
      </c>
      <c r="R107" s="68">
        <v>0</v>
      </c>
      <c r="S107" s="70">
        <v>0</v>
      </c>
      <c r="T107" s="68">
        <v>0</v>
      </c>
      <c r="U107" s="68">
        <v>0</v>
      </c>
      <c r="V107" s="68">
        <v>0</v>
      </c>
      <c r="W107" s="70">
        <v>0</v>
      </c>
    </row>
    <row r="108" spans="1:23" x14ac:dyDescent="0.25">
      <c r="A108" s="66">
        <v>3000</v>
      </c>
      <c r="B108" s="6" t="s">
        <v>43</v>
      </c>
      <c r="C108" s="65">
        <v>3200</v>
      </c>
      <c r="D108" s="51" t="s">
        <v>68</v>
      </c>
      <c r="E108" s="66">
        <v>327</v>
      </c>
      <c r="F108" s="39" t="s">
        <v>211</v>
      </c>
      <c r="G108" s="52">
        <v>0</v>
      </c>
      <c r="H108" s="52">
        <v>0</v>
      </c>
      <c r="I108" s="52">
        <v>0</v>
      </c>
      <c r="J108" s="12">
        <f t="shared" si="1"/>
        <v>0</v>
      </c>
      <c r="K108" s="70">
        <v>0</v>
      </c>
      <c r="L108" s="68">
        <v>0</v>
      </c>
      <c r="M108" s="68">
        <v>0</v>
      </c>
      <c r="N108" s="68">
        <v>0</v>
      </c>
      <c r="O108" s="70">
        <v>0</v>
      </c>
      <c r="P108" s="68">
        <v>0</v>
      </c>
      <c r="Q108" s="68">
        <v>0</v>
      </c>
      <c r="R108" s="68">
        <v>0</v>
      </c>
      <c r="S108" s="70">
        <v>0</v>
      </c>
      <c r="T108" s="68">
        <v>0</v>
      </c>
      <c r="U108" s="68">
        <v>0</v>
      </c>
      <c r="V108" s="68">
        <v>0</v>
      </c>
      <c r="W108" s="70">
        <v>0</v>
      </c>
    </row>
    <row r="109" spans="1:23" x14ac:dyDescent="0.25">
      <c r="A109" s="66">
        <v>3000</v>
      </c>
      <c r="B109" s="6" t="s">
        <v>43</v>
      </c>
      <c r="C109" s="65">
        <v>3200</v>
      </c>
      <c r="D109" s="51" t="s">
        <v>68</v>
      </c>
      <c r="E109" s="66">
        <v>328</v>
      </c>
      <c r="F109" s="39" t="s">
        <v>212</v>
      </c>
      <c r="G109" s="52">
        <v>0</v>
      </c>
      <c r="H109" s="52">
        <v>0</v>
      </c>
      <c r="I109" s="52">
        <v>0</v>
      </c>
      <c r="J109" s="12">
        <f t="shared" si="1"/>
        <v>0</v>
      </c>
      <c r="K109" s="70">
        <v>0</v>
      </c>
      <c r="L109" s="68">
        <v>0</v>
      </c>
      <c r="M109" s="68">
        <v>0</v>
      </c>
      <c r="N109" s="68">
        <v>0</v>
      </c>
      <c r="O109" s="70">
        <v>0</v>
      </c>
      <c r="P109" s="68">
        <v>0</v>
      </c>
      <c r="Q109" s="68">
        <v>0</v>
      </c>
      <c r="R109" s="68">
        <v>0</v>
      </c>
      <c r="S109" s="70">
        <v>0</v>
      </c>
      <c r="T109" s="68">
        <v>0</v>
      </c>
      <c r="U109" s="68">
        <v>0</v>
      </c>
      <c r="V109" s="68">
        <v>0</v>
      </c>
      <c r="W109" s="70">
        <v>0</v>
      </c>
    </row>
    <row r="110" spans="1:23" x14ac:dyDescent="0.25">
      <c r="A110" s="66">
        <v>3000</v>
      </c>
      <c r="B110" s="6" t="s">
        <v>43</v>
      </c>
      <c r="C110" s="65">
        <v>3200</v>
      </c>
      <c r="D110" s="51" t="s">
        <v>68</v>
      </c>
      <c r="E110" s="66">
        <v>329</v>
      </c>
      <c r="F110" s="39" t="s">
        <v>213</v>
      </c>
      <c r="G110" s="52">
        <v>0</v>
      </c>
      <c r="H110" s="52">
        <v>0</v>
      </c>
      <c r="I110" s="52">
        <v>0</v>
      </c>
      <c r="J110" s="12">
        <f t="shared" si="1"/>
        <v>0</v>
      </c>
      <c r="K110" s="70">
        <v>0</v>
      </c>
      <c r="L110" s="68">
        <v>0</v>
      </c>
      <c r="M110" s="68">
        <v>0</v>
      </c>
      <c r="N110" s="68">
        <v>0</v>
      </c>
      <c r="O110" s="70">
        <v>0</v>
      </c>
      <c r="P110" s="68">
        <v>0</v>
      </c>
      <c r="Q110" s="68">
        <v>0</v>
      </c>
      <c r="R110" s="68">
        <v>0</v>
      </c>
      <c r="S110" s="70">
        <v>0</v>
      </c>
      <c r="T110" s="68">
        <v>0</v>
      </c>
      <c r="U110" s="68">
        <v>0</v>
      </c>
      <c r="V110" s="68">
        <v>0</v>
      </c>
      <c r="W110" s="70">
        <v>0</v>
      </c>
    </row>
    <row r="111" spans="1:23" ht="27" x14ac:dyDescent="0.25">
      <c r="A111" s="66">
        <v>3000</v>
      </c>
      <c r="B111" s="6" t="s">
        <v>43</v>
      </c>
      <c r="C111" s="65">
        <v>3300</v>
      </c>
      <c r="D111" s="51" t="s">
        <v>69</v>
      </c>
      <c r="E111" s="66">
        <v>331</v>
      </c>
      <c r="F111" s="30" t="s">
        <v>214</v>
      </c>
      <c r="G111" s="52">
        <v>0</v>
      </c>
      <c r="H111" s="52">
        <v>0</v>
      </c>
      <c r="I111" s="52">
        <v>0</v>
      </c>
      <c r="J111" s="12">
        <f t="shared" si="1"/>
        <v>0</v>
      </c>
      <c r="K111" s="70">
        <v>0</v>
      </c>
      <c r="L111" s="68">
        <v>0</v>
      </c>
      <c r="M111" s="68">
        <v>0</v>
      </c>
      <c r="N111" s="68">
        <v>0</v>
      </c>
      <c r="O111" s="70">
        <v>0</v>
      </c>
      <c r="P111" s="68">
        <v>0</v>
      </c>
      <c r="Q111" s="68">
        <v>0</v>
      </c>
      <c r="R111" s="68">
        <v>0</v>
      </c>
      <c r="S111" s="70">
        <v>0</v>
      </c>
      <c r="T111" s="68">
        <v>0</v>
      </c>
      <c r="U111" s="68">
        <v>0</v>
      </c>
      <c r="V111" s="68">
        <v>0</v>
      </c>
      <c r="W111" s="70">
        <v>0</v>
      </c>
    </row>
    <row r="112" spans="1:23" ht="27" x14ac:dyDescent="0.25">
      <c r="A112" s="66">
        <v>3000</v>
      </c>
      <c r="B112" s="6" t="s">
        <v>43</v>
      </c>
      <c r="C112" s="65">
        <v>3300</v>
      </c>
      <c r="D112" s="51" t="s">
        <v>69</v>
      </c>
      <c r="E112" s="66">
        <v>332</v>
      </c>
      <c r="F112" s="30" t="s">
        <v>215</v>
      </c>
      <c r="G112" s="52">
        <v>0</v>
      </c>
      <c r="H112" s="52">
        <v>0</v>
      </c>
      <c r="I112" s="52">
        <v>0</v>
      </c>
      <c r="J112" s="12">
        <f t="shared" si="1"/>
        <v>0</v>
      </c>
      <c r="K112" s="70">
        <v>0</v>
      </c>
      <c r="L112" s="68">
        <v>0</v>
      </c>
      <c r="M112" s="68">
        <v>0</v>
      </c>
      <c r="N112" s="68">
        <v>0</v>
      </c>
      <c r="O112" s="70">
        <v>0</v>
      </c>
      <c r="P112" s="68">
        <v>0</v>
      </c>
      <c r="Q112" s="68">
        <v>0</v>
      </c>
      <c r="R112" s="68">
        <v>0</v>
      </c>
      <c r="S112" s="70">
        <v>0</v>
      </c>
      <c r="T112" s="68">
        <v>0</v>
      </c>
      <c r="U112" s="68">
        <v>0</v>
      </c>
      <c r="V112" s="68">
        <v>0</v>
      </c>
      <c r="W112" s="70">
        <v>0</v>
      </c>
    </row>
    <row r="113" spans="1:23" ht="27" x14ac:dyDescent="0.25">
      <c r="A113" s="66">
        <v>3000</v>
      </c>
      <c r="B113" s="6" t="s">
        <v>43</v>
      </c>
      <c r="C113" s="65">
        <v>3300</v>
      </c>
      <c r="D113" s="51" t="s">
        <v>69</v>
      </c>
      <c r="E113" s="66">
        <v>333</v>
      </c>
      <c r="F113" s="30" t="s">
        <v>216</v>
      </c>
      <c r="G113" s="52">
        <v>0</v>
      </c>
      <c r="H113" s="52">
        <v>0</v>
      </c>
      <c r="I113" s="52">
        <v>0</v>
      </c>
      <c r="J113" s="12">
        <f t="shared" si="1"/>
        <v>0</v>
      </c>
      <c r="K113" s="70">
        <v>0</v>
      </c>
      <c r="L113" s="68">
        <v>0</v>
      </c>
      <c r="M113" s="68">
        <v>0</v>
      </c>
      <c r="N113" s="68">
        <v>0</v>
      </c>
      <c r="O113" s="70">
        <v>0</v>
      </c>
      <c r="P113" s="68">
        <v>0</v>
      </c>
      <c r="Q113" s="68">
        <v>0</v>
      </c>
      <c r="R113" s="68">
        <v>0</v>
      </c>
      <c r="S113" s="70">
        <v>0</v>
      </c>
      <c r="T113" s="68">
        <v>0</v>
      </c>
      <c r="U113" s="68">
        <v>0</v>
      </c>
      <c r="V113" s="68">
        <v>0</v>
      </c>
      <c r="W113" s="70">
        <v>0</v>
      </c>
    </row>
    <row r="114" spans="1:23" ht="27" x14ac:dyDescent="0.25">
      <c r="A114" s="66">
        <v>3000</v>
      </c>
      <c r="B114" s="6" t="s">
        <v>43</v>
      </c>
      <c r="C114" s="65">
        <v>3300</v>
      </c>
      <c r="D114" s="51" t="s">
        <v>69</v>
      </c>
      <c r="E114" s="66">
        <v>334</v>
      </c>
      <c r="F114" s="30" t="s">
        <v>217</v>
      </c>
      <c r="G114" s="52">
        <v>0</v>
      </c>
      <c r="H114" s="52">
        <v>0</v>
      </c>
      <c r="I114" s="52">
        <v>0</v>
      </c>
      <c r="J114" s="12">
        <f t="shared" si="1"/>
        <v>0</v>
      </c>
      <c r="K114" s="70">
        <v>0</v>
      </c>
      <c r="L114" s="68">
        <v>0</v>
      </c>
      <c r="M114" s="68">
        <v>0</v>
      </c>
      <c r="N114" s="68">
        <v>0</v>
      </c>
      <c r="O114" s="70">
        <v>0</v>
      </c>
      <c r="P114" s="68">
        <v>0</v>
      </c>
      <c r="Q114" s="68">
        <v>0</v>
      </c>
      <c r="R114" s="68">
        <v>0</v>
      </c>
      <c r="S114" s="70">
        <v>0</v>
      </c>
      <c r="T114" s="68">
        <v>0</v>
      </c>
      <c r="U114" s="68">
        <v>0</v>
      </c>
      <c r="V114" s="68">
        <v>0</v>
      </c>
      <c r="W114" s="70">
        <v>0</v>
      </c>
    </row>
    <row r="115" spans="1:23" ht="27" x14ac:dyDescent="0.25">
      <c r="A115" s="66">
        <v>3000</v>
      </c>
      <c r="B115" s="6" t="s">
        <v>43</v>
      </c>
      <c r="C115" s="65">
        <v>3300</v>
      </c>
      <c r="D115" s="51" t="s">
        <v>69</v>
      </c>
      <c r="E115" s="66">
        <v>335</v>
      </c>
      <c r="F115" s="30" t="s">
        <v>218</v>
      </c>
      <c r="G115" s="52">
        <v>0</v>
      </c>
      <c r="H115" s="52">
        <v>0</v>
      </c>
      <c r="I115" s="52">
        <v>0</v>
      </c>
      <c r="J115" s="12">
        <f t="shared" si="1"/>
        <v>0</v>
      </c>
      <c r="K115" s="70">
        <v>0</v>
      </c>
      <c r="L115" s="68">
        <v>0</v>
      </c>
      <c r="M115" s="68">
        <v>0</v>
      </c>
      <c r="N115" s="68">
        <v>0</v>
      </c>
      <c r="O115" s="70">
        <v>0</v>
      </c>
      <c r="P115" s="68">
        <v>0</v>
      </c>
      <c r="Q115" s="68">
        <v>0</v>
      </c>
      <c r="R115" s="68">
        <v>0</v>
      </c>
      <c r="S115" s="70">
        <v>0</v>
      </c>
      <c r="T115" s="68">
        <v>0</v>
      </c>
      <c r="U115" s="68">
        <v>0</v>
      </c>
      <c r="V115" s="68">
        <v>0</v>
      </c>
      <c r="W115" s="70">
        <v>0</v>
      </c>
    </row>
    <row r="116" spans="1:23" ht="27" x14ac:dyDescent="0.25">
      <c r="A116" s="66">
        <v>3000</v>
      </c>
      <c r="B116" s="6" t="s">
        <v>43</v>
      </c>
      <c r="C116" s="65">
        <v>3300</v>
      </c>
      <c r="D116" s="51" t="s">
        <v>69</v>
      </c>
      <c r="E116" s="66">
        <v>336</v>
      </c>
      <c r="F116" s="30" t="s">
        <v>219</v>
      </c>
      <c r="G116" s="52">
        <v>0</v>
      </c>
      <c r="H116" s="52">
        <v>0</v>
      </c>
      <c r="I116" s="52">
        <v>0</v>
      </c>
      <c r="J116" s="12">
        <f t="shared" si="1"/>
        <v>0</v>
      </c>
      <c r="K116" s="70">
        <v>0</v>
      </c>
      <c r="L116" s="68">
        <v>0</v>
      </c>
      <c r="M116" s="68">
        <v>0</v>
      </c>
      <c r="N116" s="68">
        <v>0</v>
      </c>
      <c r="O116" s="70">
        <v>0</v>
      </c>
      <c r="P116" s="68">
        <v>0</v>
      </c>
      <c r="Q116" s="68">
        <v>0</v>
      </c>
      <c r="R116" s="68">
        <v>0</v>
      </c>
      <c r="S116" s="70">
        <v>0</v>
      </c>
      <c r="T116" s="68">
        <v>0</v>
      </c>
      <c r="U116" s="68">
        <v>0</v>
      </c>
      <c r="V116" s="68">
        <v>0</v>
      </c>
      <c r="W116" s="70">
        <v>0</v>
      </c>
    </row>
    <row r="117" spans="1:23" ht="27" x14ac:dyDescent="0.25">
      <c r="A117" s="66">
        <v>3000</v>
      </c>
      <c r="B117" s="6" t="s">
        <v>43</v>
      </c>
      <c r="C117" s="65">
        <v>3300</v>
      </c>
      <c r="D117" s="51" t="s">
        <v>69</v>
      </c>
      <c r="E117" s="66">
        <v>337</v>
      </c>
      <c r="F117" s="30" t="s">
        <v>220</v>
      </c>
      <c r="G117" s="52">
        <v>0</v>
      </c>
      <c r="H117" s="52">
        <v>0</v>
      </c>
      <c r="I117" s="52">
        <v>0</v>
      </c>
      <c r="J117" s="12">
        <f t="shared" si="1"/>
        <v>0</v>
      </c>
      <c r="K117" s="70">
        <v>0</v>
      </c>
      <c r="L117" s="68">
        <v>0</v>
      </c>
      <c r="M117" s="68">
        <v>0</v>
      </c>
      <c r="N117" s="68">
        <v>0</v>
      </c>
      <c r="O117" s="70">
        <v>0</v>
      </c>
      <c r="P117" s="68">
        <v>0</v>
      </c>
      <c r="Q117" s="68">
        <v>0</v>
      </c>
      <c r="R117" s="68">
        <v>0</v>
      </c>
      <c r="S117" s="70">
        <v>0</v>
      </c>
      <c r="T117" s="68">
        <v>0</v>
      </c>
      <c r="U117" s="68">
        <v>0</v>
      </c>
      <c r="V117" s="68">
        <v>0</v>
      </c>
      <c r="W117" s="70">
        <v>0</v>
      </c>
    </row>
    <row r="118" spans="1:23" ht="27" x14ac:dyDescent="0.25">
      <c r="A118" s="66">
        <v>3000</v>
      </c>
      <c r="B118" s="6" t="s">
        <v>43</v>
      </c>
      <c r="C118" s="65">
        <v>3300</v>
      </c>
      <c r="D118" s="51" t="s">
        <v>69</v>
      </c>
      <c r="E118" s="66">
        <v>338</v>
      </c>
      <c r="F118" s="30" t="s">
        <v>221</v>
      </c>
      <c r="G118" s="52">
        <v>0</v>
      </c>
      <c r="H118" s="52">
        <v>0</v>
      </c>
      <c r="I118" s="52">
        <v>0</v>
      </c>
      <c r="J118" s="12">
        <f t="shared" si="1"/>
        <v>0</v>
      </c>
      <c r="K118" s="70">
        <v>0</v>
      </c>
      <c r="L118" s="68">
        <v>0</v>
      </c>
      <c r="M118" s="68">
        <v>0</v>
      </c>
      <c r="N118" s="68">
        <v>0</v>
      </c>
      <c r="O118" s="70">
        <v>0</v>
      </c>
      <c r="P118" s="68">
        <v>0</v>
      </c>
      <c r="Q118" s="68">
        <v>0</v>
      </c>
      <c r="R118" s="68">
        <v>0</v>
      </c>
      <c r="S118" s="70">
        <v>0</v>
      </c>
      <c r="T118" s="68">
        <v>0</v>
      </c>
      <c r="U118" s="68">
        <v>0</v>
      </c>
      <c r="V118" s="68">
        <v>0</v>
      </c>
      <c r="W118" s="70">
        <v>0</v>
      </c>
    </row>
    <row r="119" spans="1:23" ht="27" x14ac:dyDescent="0.25">
      <c r="A119" s="66">
        <v>3000</v>
      </c>
      <c r="B119" s="6" t="s">
        <v>43</v>
      </c>
      <c r="C119" s="65">
        <v>3300</v>
      </c>
      <c r="D119" s="51" t="s">
        <v>69</v>
      </c>
      <c r="E119" s="66">
        <v>339</v>
      </c>
      <c r="F119" s="30" t="s">
        <v>222</v>
      </c>
      <c r="G119" s="52">
        <v>231462</v>
      </c>
      <c r="H119" s="52">
        <v>0</v>
      </c>
      <c r="I119" s="52">
        <v>0</v>
      </c>
      <c r="J119" s="12">
        <f t="shared" si="1"/>
        <v>231462</v>
      </c>
      <c r="K119" s="70">
        <v>32456</v>
      </c>
      <c r="L119" s="68">
        <v>0</v>
      </c>
      <c r="M119" s="68">
        <v>0</v>
      </c>
      <c r="N119" s="68">
        <v>32456</v>
      </c>
      <c r="O119" s="70">
        <v>32456</v>
      </c>
      <c r="P119" s="68">
        <v>0</v>
      </c>
      <c r="Q119" s="68">
        <v>0</v>
      </c>
      <c r="R119" s="68">
        <v>32456</v>
      </c>
      <c r="S119" s="70">
        <v>32456</v>
      </c>
      <c r="T119" s="68">
        <v>0</v>
      </c>
      <c r="U119" s="68">
        <v>0</v>
      </c>
      <c r="V119" s="68">
        <v>32456</v>
      </c>
      <c r="W119" s="70">
        <v>32456</v>
      </c>
    </row>
    <row r="120" spans="1:23" x14ac:dyDescent="0.25">
      <c r="A120" s="66">
        <v>3000</v>
      </c>
      <c r="B120" s="6" t="s">
        <v>43</v>
      </c>
      <c r="C120" s="65">
        <v>3400</v>
      </c>
      <c r="D120" s="51" t="s">
        <v>70</v>
      </c>
      <c r="E120" s="66">
        <v>341</v>
      </c>
      <c r="F120" s="39" t="s">
        <v>223</v>
      </c>
      <c r="G120" s="52">
        <v>0</v>
      </c>
      <c r="H120" s="52">
        <v>0</v>
      </c>
      <c r="I120" s="52">
        <v>0</v>
      </c>
      <c r="J120" s="12">
        <f t="shared" si="1"/>
        <v>0</v>
      </c>
      <c r="K120" s="70">
        <v>0</v>
      </c>
      <c r="L120" s="68">
        <v>0</v>
      </c>
      <c r="M120" s="68">
        <v>0</v>
      </c>
      <c r="N120" s="68">
        <v>0</v>
      </c>
      <c r="O120" s="70">
        <v>0</v>
      </c>
      <c r="P120" s="68">
        <v>0</v>
      </c>
      <c r="Q120" s="68">
        <v>0</v>
      </c>
      <c r="R120" s="68">
        <v>0</v>
      </c>
      <c r="S120" s="70">
        <v>0</v>
      </c>
      <c r="T120" s="68">
        <v>0</v>
      </c>
      <c r="U120" s="68">
        <v>0</v>
      </c>
      <c r="V120" s="68">
        <v>0</v>
      </c>
      <c r="W120" s="70">
        <v>0</v>
      </c>
    </row>
    <row r="121" spans="1:23" x14ac:dyDescent="0.25">
      <c r="A121" s="66">
        <v>3000</v>
      </c>
      <c r="B121" s="6" t="s">
        <v>43</v>
      </c>
      <c r="C121" s="65">
        <v>3400</v>
      </c>
      <c r="D121" s="51" t="s">
        <v>70</v>
      </c>
      <c r="E121" s="66">
        <v>342</v>
      </c>
      <c r="F121" s="30" t="s">
        <v>224</v>
      </c>
      <c r="G121" s="52">
        <v>0</v>
      </c>
      <c r="H121" s="52">
        <v>0</v>
      </c>
      <c r="I121" s="52">
        <v>0</v>
      </c>
      <c r="J121" s="12">
        <f t="shared" si="1"/>
        <v>0</v>
      </c>
      <c r="K121" s="70">
        <v>0</v>
      </c>
      <c r="L121" s="68">
        <v>0</v>
      </c>
      <c r="M121" s="68">
        <v>0</v>
      </c>
      <c r="N121" s="68">
        <v>0</v>
      </c>
      <c r="O121" s="70">
        <v>0</v>
      </c>
      <c r="P121" s="68">
        <v>0</v>
      </c>
      <c r="Q121" s="68">
        <v>0</v>
      </c>
      <c r="R121" s="68">
        <v>0</v>
      </c>
      <c r="S121" s="70">
        <v>0</v>
      </c>
      <c r="T121" s="68">
        <v>0</v>
      </c>
      <c r="U121" s="68">
        <v>0</v>
      </c>
      <c r="V121" s="68">
        <v>0</v>
      </c>
      <c r="W121" s="70">
        <v>0</v>
      </c>
    </row>
    <row r="122" spans="1:23" x14ac:dyDescent="0.25">
      <c r="A122" s="66">
        <v>3000</v>
      </c>
      <c r="B122" s="6" t="s">
        <v>43</v>
      </c>
      <c r="C122" s="65">
        <v>3400</v>
      </c>
      <c r="D122" s="51" t="s">
        <v>70</v>
      </c>
      <c r="E122" s="66">
        <v>343</v>
      </c>
      <c r="F122" s="30" t="s">
        <v>225</v>
      </c>
      <c r="G122" s="52">
        <v>0</v>
      </c>
      <c r="H122" s="52">
        <v>0</v>
      </c>
      <c r="I122" s="52">
        <v>0</v>
      </c>
      <c r="J122" s="12">
        <f t="shared" si="1"/>
        <v>0</v>
      </c>
      <c r="K122" s="70">
        <v>0</v>
      </c>
      <c r="L122" s="68">
        <v>0</v>
      </c>
      <c r="M122" s="68">
        <v>0</v>
      </c>
      <c r="N122" s="68">
        <v>0</v>
      </c>
      <c r="O122" s="70">
        <v>0</v>
      </c>
      <c r="P122" s="68">
        <v>0</v>
      </c>
      <c r="Q122" s="68">
        <v>0</v>
      </c>
      <c r="R122" s="68">
        <v>0</v>
      </c>
      <c r="S122" s="70">
        <v>0</v>
      </c>
      <c r="T122" s="68">
        <v>0</v>
      </c>
      <c r="U122" s="68">
        <v>0</v>
      </c>
      <c r="V122" s="68">
        <v>0</v>
      </c>
      <c r="W122" s="70">
        <v>0</v>
      </c>
    </row>
    <row r="123" spans="1:23" x14ac:dyDescent="0.25">
      <c r="A123" s="66">
        <v>3000</v>
      </c>
      <c r="B123" s="6" t="s">
        <v>43</v>
      </c>
      <c r="C123" s="65">
        <v>3400</v>
      </c>
      <c r="D123" s="51" t="s">
        <v>70</v>
      </c>
      <c r="E123" s="66">
        <v>344</v>
      </c>
      <c r="F123" s="39" t="s">
        <v>226</v>
      </c>
      <c r="G123" s="52">
        <v>0</v>
      </c>
      <c r="H123" s="52">
        <v>0</v>
      </c>
      <c r="I123" s="52">
        <v>0</v>
      </c>
      <c r="J123" s="12">
        <f t="shared" si="1"/>
        <v>0</v>
      </c>
      <c r="K123" s="70">
        <v>0</v>
      </c>
      <c r="L123" s="68">
        <v>0</v>
      </c>
      <c r="M123" s="68">
        <v>0</v>
      </c>
      <c r="N123" s="68">
        <v>0</v>
      </c>
      <c r="O123" s="70">
        <v>0</v>
      </c>
      <c r="P123" s="68">
        <v>0</v>
      </c>
      <c r="Q123" s="68">
        <v>0</v>
      </c>
      <c r="R123" s="68">
        <v>0</v>
      </c>
      <c r="S123" s="70">
        <v>0</v>
      </c>
      <c r="T123" s="68">
        <v>0</v>
      </c>
      <c r="U123" s="68">
        <v>0</v>
      </c>
      <c r="V123" s="68">
        <v>0</v>
      </c>
      <c r="W123" s="70">
        <v>0</v>
      </c>
    </row>
    <row r="124" spans="1:23" x14ac:dyDescent="0.25">
      <c r="A124" s="66">
        <v>3000</v>
      </c>
      <c r="B124" s="6" t="s">
        <v>43</v>
      </c>
      <c r="C124" s="65">
        <v>3400</v>
      </c>
      <c r="D124" s="51" t="s">
        <v>70</v>
      </c>
      <c r="E124" s="66">
        <v>345</v>
      </c>
      <c r="F124" s="39" t="s">
        <v>227</v>
      </c>
      <c r="G124" s="52">
        <v>0</v>
      </c>
      <c r="H124" s="52">
        <v>0</v>
      </c>
      <c r="I124" s="52">
        <v>0</v>
      </c>
      <c r="J124" s="12">
        <f t="shared" si="1"/>
        <v>0</v>
      </c>
      <c r="K124" s="70">
        <v>0</v>
      </c>
      <c r="L124" s="68">
        <v>0</v>
      </c>
      <c r="M124" s="68">
        <v>0</v>
      </c>
      <c r="N124" s="68">
        <v>0</v>
      </c>
      <c r="O124" s="70">
        <v>0</v>
      </c>
      <c r="P124" s="68">
        <v>0</v>
      </c>
      <c r="Q124" s="68">
        <v>0</v>
      </c>
      <c r="R124" s="68">
        <v>0</v>
      </c>
      <c r="S124" s="70">
        <v>0</v>
      </c>
      <c r="T124" s="68">
        <v>0</v>
      </c>
      <c r="U124" s="68">
        <v>0</v>
      </c>
      <c r="V124" s="68">
        <v>0</v>
      </c>
      <c r="W124" s="70">
        <v>0</v>
      </c>
    </row>
    <row r="125" spans="1:23" x14ac:dyDescent="0.25">
      <c r="A125" s="66">
        <v>3000</v>
      </c>
      <c r="B125" s="6" t="s">
        <v>43</v>
      </c>
      <c r="C125" s="65">
        <v>3400</v>
      </c>
      <c r="D125" s="51" t="s">
        <v>70</v>
      </c>
      <c r="E125" s="66">
        <v>346</v>
      </c>
      <c r="F125" s="39" t="s">
        <v>228</v>
      </c>
      <c r="G125" s="52">
        <v>0</v>
      </c>
      <c r="H125" s="52">
        <v>0</v>
      </c>
      <c r="I125" s="52">
        <v>0</v>
      </c>
      <c r="J125" s="12">
        <f t="shared" si="1"/>
        <v>0</v>
      </c>
      <c r="K125" s="70">
        <v>0</v>
      </c>
      <c r="L125" s="68">
        <v>0</v>
      </c>
      <c r="M125" s="68">
        <v>0</v>
      </c>
      <c r="N125" s="68">
        <v>0</v>
      </c>
      <c r="O125" s="70">
        <v>0</v>
      </c>
      <c r="P125" s="68">
        <v>0</v>
      </c>
      <c r="Q125" s="68">
        <v>0</v>
      </c>
      <c r="R125" s="68">
        <v>0</v>
      </c>
      <c r="S125" s="70">
        <v>0</v>
      </c>
      <c r="T125" s="68">
        <v>0</v>
      </c>
      <c r="U125" s="68">
        <v>0</v>
      </c>
      <c r="V125" s="68">
        <v>0</v>
      </c>
      <c r="W125" s="70">
        <v>0</v>
      </c>
    </row>
    <row r="126" spans="1:23" x14ac:dyDescent="0.25">
      <c r="A126" s="66">
        <v>3000</v>
      </c>
      <c r="B126" s="6" t="s">
        <v>43</v>
      </c>
      <c r="C126" s="65">
        <v>3400</v>
      </c>
      <c r="D126" s="51" t="s">
        <v>70</v>
      </c>
      <c r="E126" s="66">
        <v>347</v>
      </c>
      <c r="F126" s="39" t="s">
        <v>229</v>
      </c>
      <c r="G126" s="52">
        <v>0</v>
      </c>
      <c r="H126" s="52">
        <v>0</v>
      </c>
      <c r="I126" s="52">
        <v>0</v>
      </c>
      <c r="J126" s="12">
        <f t="shared" si="1"/>
        <v>0</v>
      </c>
      <c r="K126" s="70">
        <v>0</v>
      </c>
      <c r="L126" s="68">
        <v>0</v>
      </c>
      <c r="M126" s="68">
        <v>0</v>
      </c>
      <c r="N126" s="68">
        <v>0</v>
      </c>
      <c r="O126" s="70">
        <v>0</v>
      </c>
      <c r="P126" s="68">
        <v>0</v>
      </c>
      <c r="Q126" s="68">
        <v>0</v>
      </c>
      <c r="R126" s="68">
        <v>0</v>
      </c>
      <c r="S126" s="70">
        <v>0</v>
      </c>
      <c r="T126" s="68">
        <v>0</v>
      </c>
      <c r="U126" s="68">
        <v>0</v>
      </c>
      <c r="V126" s="68">
        <v>0</v>
      </c>
      <c r="W126" s="70">
        <v>0</v>
      </c>
    </row>
    <row r="127" spans="1:23" x14ac:dyDescent="0.25">
      <c r="A127" s="66">
        <v>3000</v>
      </c>
      <c r="B127" s="6" t="s">
        <v>43</v>
      </c>
      <c r="C127" s="65">
        <v>3400</v>
      </c>
      <c r="D127" s="51" t="s">
        <v>70</v>
      </c>
      <c r="E127" s="66">
        <v>348</v>
      </c>
      <c r="F127" s="39" t="s">
        <v>230</v>
      </c>
      <c r="G127" s="52">
        <v>0</v>
      </c>
      <c r="H127" s="52">
        <v>0</v>
      </c>
      <c r="I127" s="52">
        <v>0</v>
      </c>
      <c r="J127" s="12">
        <f t="shared" si="1"/>
        <v>0</v>
      </c>
      <c r="K127" s="70">
        <v>0</v>
      </c>
      <c r="L127" s="68">
        <v>0</v>
      </c>
      <c r="M127" s="68">
        <v>0</v>
      </c>
      <c r="N127" s="68">
        <v>0</v>
      </c>
      <c r="O127" s="70">
        <v>0</v>
      </c>
      <c r="P127" s="68">
        <v>0</v>
      </c>
      <c r="Q127" s="68">
        <v>0</v>
      </c>
      <c r="R127" s="68">
        <v>0</v>
      </c>
      <c r="S127" s="70">
        <v>0</v>
      </c>
      <c r="T127" s="68">
        <v>0</v>
      </c>
      <c r="U127" s="68">
        <v>0</v>
      </c>
      <c r="V127" s="68">
        <v>0</v>
      </c>
      <c r="W127" s="70">
        <v>0</v>
      </c>
    </row>
    <row r="128" spans="1:23" x14ac:dyDescent="0.25">
      <c r="A128" s="66">
        <v>3000</v>
      </c>
      <c r="B128" s="6" t="s">
        <v>43</v>
      </c>
      <c r="C128" s="65">
        <v>3400</v>
      </c>
      <c r="D128" s="51" t="s">
        <v>70</v>
      </c>
      <c r="E128" s="66">
        <v>349</v>
      </c>
      <c r="F128" s="30" t="s">
        <v>231</v>
      </c>
      <c r="G128" s="52">
        <v>0</v>
      </c>
      <c r="H128" s="52">
        <v>0</v>
      </c>
      <c r="I128" s="52">
        <v>0</v>
      </c>
      <c r="J128" s="12">
        <f t="shared" si="1"/>
        <v>0</v>
      </c>
      <c r="K128" s="70">
        <v>0</v>
      </c>
      <c r="L128" s="68">
        <v>0</v>
      </c>
      <c r="M128" s="68">
        <v>0</v>
      </c>
      <c r="N128" s="68">
        <v>0</v>
      </c>
      <c r="O128" s="70">
        <v>0</v>
      </c>
      <c r="P128" s="68">
        <v>0</v>
      </c>
      <c r="Q128" s="68">
        <v>0</v>
      </c>
      <c r="R128" s="68">
        <v>0</v>
      </c>
      <c r="S128" s="70">
        <v>0</v>
      </c>
      <c r="T128" s="68">
        <v>0</v>
      </c>
      <c r="U128" s="68">
        <v>0</v>
      </c>
      <c r="V128" s="68">
        <v>0</v>
      </c>
      <c r="W128" s="70">
        <v>0</v>
      </c>
    </row>
    <row r="129" spans="1:23" ht="27" x14ac:dyDescent="0.25">
      <c r="A129" s="66">
        <v>3000</v>
      </c>
      <c r="B129" s="6" t="s">
        <v>43</v>
      </c>
      <c r="C129" s="65">
        <v>3500</v>
      </c>
      <c r="D129" s="51" t="s">
        <v>71</v>
      </c>
      <c r="E129" s="66">
        <v>351</v>
      </c>
      <c r="F129" s="39" t="s">
        <v>232</v>
      </c>
      <c r="G129" s="52">
        <v>120704</v>
      </c>
      <c r="H129" s="52">
        <v>0</v>
      </c>
      <c r="I129" s="52">
        <v>0</v>
      </c>
      <c r="J129" s="12">
        <f t="shared" si="1"/>
        <v>120704</v>
      </c>
      <c r="K129" s="70">
        <v>39056.800000000003</v>
      </c>
      <c r="L129" s="68">
        <v>31088</v>
      </c>
      <c r="M129" s="68">
        <v>7968.8</v>
      </c>
      <c r="N129" s="68">
        <v>0</v>
      </c>
      <c r="O129" s="70">
        <v>39056.800000000003</v>
      </c>
      <c r="P129" s="68">
        <v>31088</v>
      </c>
      <c r="Q129" s="68">
        <v>7968.8</v>
      </c>
      <c r="R129" s="68">
        <v>0</v>
      </c>
      <c r="S129" s="70">
        <v>39056.800000000003</v>
      </c>
      <c r="T129" s="68">
        <v>31088</v>
      </c>
      <c r="U129" s="68">
        <v>7968.8</v>
      </c>
      <c r="V129" s="68">
        <v>0</v>
      </c>
      <c r="W129" s="70">
        <v>39056.800000000003</v>
      </c>
    </row>
    <row r="130" spans="1:23" ht="27" x14ac:dyDescent="0.25">
      <c r="A130" s="66">
        <v>3000</v>
      </c>
      <c r="B130" s="6" t="s">
        <v>43</v>
      </c>
      <c r="C130" s="65">
        <v>3500</v>
      </c>
      <c r="D130" s="51" t="s">
        <v>71</v>
      </c>
      <c r="E130" s="66">
        <v>352</v>
      </c>
      <c r="F130" s="30" t="s">
        <v>233</v>
      </c>
      <c r="G130" s="52">
        <v>102913</v>
      </c>
      <c r="H130" s="52">
        <v>0</v>
      </c>
      <c r="I130" s="52">
        <v>0</v>
      </c>
      <c r="J130" s="12">
        <f t="shared" si="1"/>
        <v>102913</v>
      </c>
      <c r="K130" s="70">
        <v>23464</v>
      </c>
      <c r="L130" s="68">
        <v>5568</v>
      </c>
      <c r="M130" s="68">
        <v>17896</v>
      </c>
      <c r="N130" s="68">
        <v>0</v>
      </c>
      <c r="O130" s="70">
        <v>23464</v>
      </c>
      <c r="P130" s="68">
        <v>5568</v>
      </c>
      <c r="Q130" s="68">
        <v>17896</v>
      </c>
      <c r="R130" s="68">
        <v>0</v>
      </c>
      <c r="S130" s="70">
        <v>23464</v>
      </c>
      <c r="T130" s="68">
        <v>5568</v>
      </c>
      <c r="U130" s="68">
        <v>17896</v>
      </c>
      <c r="V130" s="68">
        <v>0</v>
      </c>
      <c r="W130" s="70">
        <v>23464</v>
      </c>
    </row>
    <row r="131" spans="1:23" ht="27" x14ac:dyDescent="0.25">
      <c r="A131" s="66">
        <v>3000</v>
      </c>
      <c r="B131" s="6" t="s">
        <v>43</v>
      </c>
      <c r="C131" s="65">
        <v>3500</v>
      </c>
      <c r="D131" s="51" t="s">
        <v>71</v>
      </c>
      <c r="E131" s="66">
        <v>353</v>
      </c>
      <c r="F131" s="30" t="s">
        <v>234</v>
      </c>
      <c r="G131" s="52">
        <v>101450</v>
      </c>
      <c r="H131" s="52">
        <v>0</v>
      </c>
      <c r="I131" s="52">
        <v>0</v>
      </c>
      <c r="J131" s="12">
        <f t="shared" si="1"/>
        <v>101450</v>
      </c>
      <c r="K131" s="70">
        <v>71920</v>
      </c>
      <c r="L131" s="68">
        <v>0</v>
      </c>
      <c r="M131" s="68">
        <v>71920</v>
      </c>
      <c r="N131" s="68">
        <v>0</v>
      </c>
      <c r="O131" s="70">
        <v>71920</v>
      </c>
      <c r="P131" s="68">
        <v>0</v>
      </c>
      <c r="Q131" s="68">
        <v>71920</v>
      </c>
      <c r="R131" s="68">
        <v>0</v>
      </c>
      <c r="S131" s="70">
        <v>71920</v>
      </c>
      <c r="T131" s="68">
        <v>0</v>
      </c>
      <c r="U131" s="68">
        <v>71920</v>
      </c>
      <c r="V131" s="68">
        <v>0</v>
      </c>
      <c r="W131" s="70">
        <v>71920</v>
      </c>
    </row>
    <row r="132" spans="1:23" ht="27" x14ac:dyDescent="0.25">
      <c r="A132" s="66">
        <v>3000</v>
      </c>
      <c r="B132" s="6" t="s">
        <v>43</v>
      </c>
      <c r="C132" s="65">
        <v>3500</v>
      </c>
      <c r="D132" s="51" t="s">
        <v>71</v>
      </c>
      <c r="E132" s="66">
        <v>354</v>
      </c>
      <c r="F132" s="30" t="s">
        <v>235</v>
      </c>
      <c r="G132" s="52">
        <v>40000</v>
      </c>
      <c r="H132" s="52">
        <v>0</v>
      </c>
      <c r="I132" s="52">
        <v>0</v>
      </c>
      <c r="J132" s="12">
        <f t="shared" si="1"/>
        <v>40000</v>
      </c>
      <c r="K132" s="70">
        <v>0</v>
      </c>
      <c r="L132" s="68">
        <v>0</v>
      </c>
      <c r="M132" s="68">
        <v>0</v>
      </c>
      <c r="N132" s="68">
        <v>0</v>
      </c>
      <c r="O132" s="70">
        <v>0</v>
      </c>
      <c r="P132" s="68">
        <v>0</v>
      </c>
      <c r="Q132" s="68">
        <v>0</v>
      </c>
      <c r="R132" s="68">
        <v>0</v>
      </c>
      <c r="S132" s="70">
        <v>0</v>
      </c>
      <c r="T132" s="68">
        <v>0</v>
      </c>
      <c r="U132" s="68">
        <v>0</v>
      </c>
      <c r="V132" s="68">
        <v>0</v>
      </c>
      <c r="W132" s="70">
        <v>0</v>
      </c>
    </row>
    <row r="133" spans="1:23" ht="27" x14ac:dyDescent="0.25">
      <c r="A133" s="66">
        <v>3000</v>
      </c>
      <c r="B133" s="6" t="s">
        <v>43</v>
      </c>
      <c r="C133" s="65">
        <v>3500</v>
      </c>
      <c r="D133" s="51" t="s">
        <v>71</v>
      </c>
      <c r="E133" s="66">
        <v>355</v>
      </c>
      <c r="F133" s="39" t="s">
        <v>236</v>
      </c>
      <c r="G133" s="52">
        <v>212160.01</v>
      </c>
      <c r="H133" s="52">
        <v>0</v>
      </c>
      <c r="I133" s="52">
        <v>0</v>
      </c>
      <c r="J133" s="12">
        <f t="shared" si="1"/>
        <v>212160.01</v>
      </c>
      <c r="K133" s="70">
        <v>34315.01</v>
      </c>
      <c r="L133" s="68">
        <v>16504.900000000001</v>
      </c>
      <c r="M133" s="68">
        <v>17810.11</v>
      </c>
      <c r="N133" s="68">
        <v>0</v>
      </c>
      <c r="O133" s="70">
        <v>34315.01</v>
      </c>
      <c r="P133" s="68">
        <v>16504.900000000001</v>
      </c>
      <c r="Q133" s="68">
        <v>17810.11</v>
      </c>
      <c r="R133" s="68">
        <v>-62.06</v>
      </c>
      <c r="S133" s="70">
        <f>34315.01-62.06</f>
        <v>34252.950000000004</v>
      </c>
      <c r="T133" s="68">
        <v>16504.900000000001</v>
      </c>
      <c r="U133" s="68">
        <v>17810.11</v>
      </c>
      <c r="V133" s="68">
        <v>0</v>
      </c>
      <c r="W133" s="70">
        <f>34315.01-62.06</f>
        <v>34252.950000000004</v>
      </c>
    </row>
    <row r="134" spans="1:23" ht="27" x14ac:dyDescent="0.25">
      <c r="A134" s="66">
        <v>3000</v>
      </c>
      <c r="B134" s="6" t="s">
        <v>43</v>
      </c>
      <c r="C134" s="65">
        <v>3500</v>
      </c>
      <c r="D134" s="51" t="s">
        <v>71</v>
      </c>
      <c r="E134" s="66">
        <v>356</v>
      </c>
      <c r="F134" s="30" t="s">
        <v>237</v>
      </c>
      <c r="G134" s="52">
        <v>0</v>
      </c>
      <c r="H134" s="52">
        <v>0</v>
      </c>
      <c r="I134" s="52">
        <v>0</v>
      </c>
      <c r="J134" s="12">
        <f t="shared" si="1"/>
        <v>0</v>
      </c>
      <c r="K134" s="70">
        <v>0</v>
      </c>
      <c r="L134" s="68">
        <v>0</v>
      </c>
      <c r="M134" s="68">
        <v>0</v>
      </c>
      <c r="N134" s="68">
        <v>0</v>
      </c>
      <c r="O134" s="70">
        <v>0</v>
      </c>
      <c r="P134" s="68">
        <v>0</v>
      </c>
      <c r="Q134" s="68">
        <v>0</v>
      </c>
      <c r="R134" s="68">
        <v>0</v>
      </c>
      <c r="S134" s="70">
        <v>0</v>
      </c>
      <c r="T134" s="68">
        <v>0</v>
      </c>
      <c r="U134" s="68">
        <v>0</v>
      </c>
      <c r="V134" s="68">
        <v>0</v>
      </c>
      <c r="W134" s="70">
        <v>0</v>
      </c>
    </row>
    <row r="135" spans="1:23" ht="27" x14ac:dyDescent="0.25">
      <c r="A135" s="66">
        <v>3000</v>
      </c>
      <c r="B135" s="6" t="s">
        <v>43</v>
      </c>
      <c r="C135" s="65">
        <v>3500</v>
      </c>
      <c r="D135" s="51" t="s">
        <v>71</v>
      </c>
      <c r="E135" s="66">
        <v>357</v>
      </c>
      <c r="F135" s="30" t="s">
        <v>238</v>
      </c>
      <c r="G135" s="52">
        <v>6000</v>
      </c>
      <c r="H135" s="52">
        <v>0</v>
      </c>
      <c r="I135" s="52">
        <v>0</v>
      </c>
      <c r="J135" s="12">
        <f t="shared" si="1"/>
        <v>6000</v>
      </c>
      <c r="K135" s="70">
        <v>0</v>
      </c>
      <c r="L135" s="68">
        <v>0</v>
      </c>
      <c r="M135" s="68">
        <v>0</v>
      </c>
      <c r="N135" s="68">
        <v>0</v>
      </c>
      <c r="O135" s="70">
        <v>0</v>
      </c>
      <c r="P135" s="68">
        <v>0</v>
      </c>
      <c r="Q135" s="68">
        <v>0</v>
      </c>
      <c r="R135" s="68">
        <v>0</v>
      </c>
      <c r="S135" s="70">
        <v>0</v>
      </c>
      <c r="T135" s="68">
        <v>0</v>
      </c>
      <c r="U135" s="68">
        <v>0</v>
      </c>
      <c r="V135" s="68">
        <v>0</v>
      </c>
      <c r="W135" s="70">
        <v>0</v>
      </c>
    </row>
    <row r="136" spans="1:23" ht="27" x14ac:dyDescent="0.25">
      <c r="A136" s="66">
        <v>3000</v>
      </c>
      <c r="B136" s="6" t="s">
        <v>43</v>
      </c>
      <c r="C136" s="65">
        <v>3500</v>
      </c>
      <c r="D136" s="51" t="s">
        <v>71</v>
      </c>
      <c r="E136" s="66">
        <v>358</v>
      </c>
      <c r="F136" s="39" t="s">
        <v>239</v>
      </c>
      <c r="G136" s="52">
        <v>1261451.99</v>
      </c>
      <c r="H136" s="52">
        <v>0</v>
      </c>
      <c r="I136" s="52">
        <v>0</v>
      </c>
      <c r="J136" s="12">
        <f t="shared" ref="J136:J199" si="2">+G136+H136-I136</f>
        <v>1261451.99</v>
      </c>
      <c r="K136" s="70">
        <v>225040.12</v>
      </c>
      <c r="L136" s="68">
        <v>112520.06</v>
      </c>
      <c r="M136" s="68">
        <v>112520.06</v>
      </c>
      <c r="N136" s="68">
        <v>0</v>
      </c>
      <c r="O136" s="70">
        <v>225040.12</v>
      </c>
      <c r="P136" s="68">
        <v>112520.06</v>
      </c>
      <c r="Q136" s="68">
        <v>112520.06</v>
      </c>
      <c r="R136" s="68">
        <v>0</v>
      </c>
      <c r="S136" s="70">
        <v>225040.12</v>
      </c>
      <c r="T136" s="68">
        <v>112520.06</v>
      </c>
      <c r="U136" s="68">
        <v>112520.06</v>
      </c>
      <c r="V136" s="68">
        <v>0</v>
      </c>
      <c r="W136" s="70">
        <v>225040.12</v>
      </c>
    </row>
    <row r="137" spans="1:23" ht="27" x14ac:dyDescent="0.25">
      <c r="A137" s="66">
        <v>3000</v>
      </c>
      <c r="B137" s="6" t="s">
        <v>43</v>
      </c>
      <c r="C137" s="65">
        <v>3500</v>
      </c>
      <c r="D137" s="51" t="s">
        <v>71</v>
      </c>
      <c r="E137" s="66">
        <v>359</v>
      </c>
      <c r="F137" s="39" t="s">
        <v>240</v>
      </c>
      <c r="G137" s="52">
        <v>0</v>
      </c>
      <c r="H137" s="52">
        <v>0</v>
      </c>
      <c r="I137" s="52">
        <v>0</v>
      </c>
      <c r="J137" s="12">
        <f t="shared" si="2"/>
        <v>0</v>
      </c>
      <c r="K137" s="70">
        <v>0</v>
      </c>
      <c r="L137" s="68">
        <v>0</v>
      </c>
      <c r="M137" s="68">
        <v>0</v>
      </c>
      <c r="N137" s="68">
        <v>0</v>
      </c>
      <c r="O137" s="70">
        <v>0</v>
      </c>
      <c r="P137" s="68">
        <v>0</v>
      </c>
      <c r="Q137" s="68">
        <v>0</v>
      </c>
      <c r="R137" s="68">
        <v>0</v>
      </c>
      <c r="S137" s="70">
        <v>0</v>
      </c>
      <c r="T137" s="68">
        <v>0</v>
      </c>
      <c r="U137" s="68">
        <v>0</v>
      </c>
      <c r="V137" s="68">
        <v>0</v>
      </c>
      <c r="W137" s="70">
        <v>0</v>
      </c>
    </row>
    <row r="138" spans="1:23" ht="40.5" x14ac:dyDescent="0.25">
      <c r="A138" s="66">
        <v>3000</v>
      </c>
      <c r="B138" s="6" t="s">
        <v>43</v>
      </c>
      <c r="C138" s="65">
        <v>3600</v>
      </c>
      <c r="D138" s="51" t="s">
        <v>72</v>
      </c>
      <c r="E138" s="66">
        <v>361</v>
      </c>
      <c r="F138" s="30" t="s">
        <v>241</v>
      </c>
      <c r="G138" s="52">
        <v>0</v>
      </c>
      <c r="H138" s="52">
        <v>0</v>
      </c>
      <c r="I138" s="52">
        <v>0</v>
      </c>
      <c r="J138" s="12">
        <f t="shared" si="2"/>
        <v>0</v>
      </c>
      <c r="K138" s="70">
        <v>0</v>
      </c>
      <c r="L138" s="68">
        <v>0</v>
      </c>
      <c r="M138" s="68">
        <v>0</v>
      </c>
      <c r="N138" s="68">
        <v>0</v>
      </c>
      <c r="O138" s="70">
        <v>0</v>
      </c>
      <c r="P138" s="68">
        <v>0</v>
      </c>
      <c r="Q138" s="68">
        <v>0</v>
      </c>
      <c r="R138" s="68">
        <v>0</v>
      </c>
      <c r="S138" s="70">
        <v>0</v>
      </c>
      <c r="T138" s="68">
        <v>0</v>
      </c>
      <c r="U138" s="68">
        <v>0</v>
      </c>
      <c r="V138" s="68">
        <v>0</v>
      </c>
      <c r="W138" s="70">
        <v>0</v>
      </c>
    </row>
    <row r="139" spans="1:23" ht="27" x14ac:dyDescent="0.25">
      <c r="A139" s="66">
        <v>3000</v>
      </c>
      <c r="B139" s="6" t="s">
        <v>43</v>
      </c>
      <c r="C139" s="65">
        <v>3600</v>
      </c>
      <c r="D139" s="51" t="s">
        <v>72</v>
      </c>
      <c r="E139" s="66">
        <v>362</v>
      </c>
      <c r="F139" s="30" t="s">
        <v>242</v>
      </c>
      <c r="G139" s="52">
        <v>56707.64</v>
      </c>
      <c r="H139" s="52">
        <v>0</v>
      </c>
      <c r="I139" s="52">
        <v>0</v>
      </c>
      <c r="J139" s="12">
        <f t="shared" si="2"/>
        <v>56707.64</v>
      </c>
      <c r="K139" s="70">
        <v>42257.64</v>
      </c>
      <c r="L139" s="68">
        <v>0</v>
      </c>
      <c r="M139" s="68">
        <v>42257.64</v>
      </c>
      <c r="N139" s="68">
        <v>0</v>
      </c>
      <c r="O139" s="70">
        <v>42257.64</v>
      </c>
      <c r="P139" s="68">
        <v>0</v>
      </c>
      <c r="Q139" s="68">
        <v>42257.64</v>
      </c>
      <c r="R139" s="68">
        <v>0</v>
      </c>
      <c r="S139" s="70">
        <v>42257.64</v>
      </c>
      <c r="T139" s="68">
        <v>0</v>
      </c>
      <c r="U139" s="68">
        <v>42257.64</v>
      </c>
      <c r="V139" s="68">
        <v>0</v>
      </c>
      <c r="W139" s="70">
        <v>42257.64</v>
      </c>
    </row>
    <row r="140" spans="1:23" ht="27" x14ac:dyDescent="0.25">
      <c r="A140" s="66">
        <v>3000</v>
      </c>
      <c r="B140" s="6" t="s">
        <v>43</v>
      </c>
      <c r="C140" s="65">
        <v>3600</v>
      </c>
      <c r="D140" s="51" t="s">
        <v>72</v>
      </c>
      <c r="E140" s="66">
        <v>363</v>
      </c>
      <c r="F140" s="30" t="s">
        <v>243</v>
      </c>
      <c r="G140" s="52">
        <v>0</v>
      </c>
      <c r="H140" s="52">
        <v>0</v>
      </c>
      <c r="I140" s="52">
        <v>0</v>
      </c>
      <c r="J140" s="12">
        <f t="shared" si="2"/>
        <v>0</v>
      </c>
      <c r="K140" s="70">
        <v>0</v>
      </c>
      <c r="L140" s="68">
        <v>0</v>
      </c>
      <c r="M140" s="68">
        <v>0</v>
      </c>
      <c r="N140" s="68">
        <v>0</v>
      </c>
      <c r="O140" s="70">
        <v>0</v>
      </c>
      <c r="P140" s="68">
        <v>0</v>
      </c>
      <c r="Q140" s="68">
        <v>0</v>
      </c>
      <c r="R140" s="68">
        <v>0</v>
      </c>
      <c r="S140" s="70">
        <v>0</v>
      </c>
      <c r="T140" s="68">
        <v>0</v>
      </c>
      <c r="U140" s="68">
        <v>0</v>
      </c>
      <c r="V140" s="68">
        <v>0</v>
      </c>
      <c r="W140" s="70">
        <v>0</v>
      </c>
    </row>
    <row r="141" spans="1:23" x14ac:dyDescent="0.25">
      <c r="A141" s="66">
        <v>3000</v>
      </c>
      <c r="B141" s="6" t="s">
        <v>43</v>
      </c>
      <c r="C141" s="65">
        <v>3600</v>
      </c>
      <c r="D141" s="51" t="s">
        <v>72</v>
      </c>
      <c r="E141" s="66">
        <v>364</v>
      </c>
      <c r="F141" s="39" t="s">
        <v>244</v>
      </c>
      <c r="G141" s="52">
        <v>0</v>
      </c>
      <c r="H141" s="52">
        <v>0</v>
      </c>
      <c r="I141" s="52">
        <v>0</v>
      </c>
      <c r="J141" s="12">
        <f t="shared" si="2"/>
        <v>0</v>
      </c>
      <c r="K141" s="70">
        <v>0</v>
      </c>
      <c r="L141" s="68">
        <v>0</v>
      </c>
      <c r="M141" s="68">
        <v>0</v>
      </c>
      <c r="N141" s="68">
        <v>0</v>
      </c>
      <c r="O141" s="70">
        <v>0</v>
      </c>
      <c r="P141" s="68">
        <v>0</v>
      </c>
      <c r="Q141" s="68">
        <v>0</v>
      </c>
      <c r="R141" s="68">
        <v>0</v>
      </c>
      <c r="S141" s="70">
        <v>0</v>
      </c>
      <c r="T141" s="68">
        <v>0</v>
      </c>
      <c r="U141" s="68">
        <v>0</v>
      </c>
      <c r="V141" s="68">
        <v>0</v>
      </c>
      <c r="W141" s="70">
        <v>0</v>
      </c>
    </row>
    <row r="142" spans="1:23" x14ac:dyDescent="0.25">
      <c r="A142" s="66">
        <v>3000</v>
      </c>
      <c r="B142" s="6" t="s">
        <v>43</v>
      </c>
      <c r="C142" s="65">
        <v>3600</v>
      </c>
      <c r="D142" s="51" t="s">
        <v>72</v>
      </c>
      <c r="E142" s="66">
        <v>365</v>
      </c>
      <c r="F142" s="30" t="s">
        <v>245</v>
      </c>
      <c r="G142" s="52">
        <v>0</v>
      </c>
      <c r="H142" s="52">
        <v>0</v>
      </c>
      <c r="I142" s="52">
        <v>0</v>
      </c>
      <c r="J142" s="12">
        <f t="shared" si="2"/>
        <v>0</v>
      </c>
      <c r="K142" s="70">
        <v>0</v>
      </c>
      <c r="L142" s="68">
        <v>0</v>
      </c>
      <c r="M142" s="68">
        <v>0</v>
      </c>
      <c r="N142" s="68">
        <v>0</v>
      </c>
      <c r="O142" s="70">
        <v>0</v>
      </c>
      <c r="P142" s="68">
        <v>0</v>
      </c>
      <c r="Q142" s="68">
        <v>0</v>
      </c>
      <c r="R142" s="68">
        <v>0</v>
      </c>
      <c r="S142" s="70">
        <v>0</v>
      </c>
      <c r="T142" s="68">
        <v>0</v>
      </c>
      <c r="U142" s="68">
        <v>0</v>
      </c>
      <c r="V142" s="68">
        <v>0</v>
      </c>
      <c r="W142" s="70">
        <v>0</v>
      </c>
    </row>
    <row r="143" spans="1:23" ht="27" x14ac:dyDescent="0.25">
      <c r="A143" s="66">
        <v>3000</v>
      </c>
      <c r="B143" s="6" t="s">
        <v>43</v>
      </c>
      <c r="C143" s="65">
        <v>3600</v>
      </c>
      <c r="D143" s="51" t="s">
        <v>72</v>
      </c>
      <c r="E143" s="66">
        <v>366</v>
      </c>
      <c r="F143" s="30" t="s">
        <v>246</v>
      </c>
      <c r="G143" s="52">
        <v>0</v>
      </c>
      <c r="H143" s="52">
        <v>0</v>
      </c>
      <c r="I143" s="52">
        <v>0</v>
      </c>
      <c r="J143" s="12">
        <f t="shared" si="2"/>
        <v>0</v>
      </c>
      <c r="K143" s="70">
        <v>0</v>
      </c>
      <c r="L143" s="68">
        <v>0</v>
      </c>
      <c r="M143" s="68">
        <v>0</v>
      </c>
      <c r="N143" s="68">
        <v>0</v>
      </c>
      <c r="O143" s="70">
        <v>0</v>
      </c>
      <c r="P143" s="68">
        <v>0</v>
      </c>
      <c r="Q143" s="68">
        <v>0</v>
      </c>
      <c r="R143" s="68">
        <v>0</v>
      </c>
      <c r="S143" s="70">
        <v>0</v>
      </c>
      <c r="T143" s="68">
        <v>0</v>
      </c>
      <c r="U143" s="68">
        <v>0</v>
      </c>
      <c r="V143" s="68">
        <v>0</v>
      </c>
      <c r="W143" s="70">
        <v>0</v>
      </c>
    </row>
    <row r="144" spans="1:23" x14ac:dyDescent="0.25">
      <c r="A144" s="66">
        <v>3000</v>
      </c>
      <c r="B144" s="6" t="s">
        <v>43</v>
      </c>
      <c r="C144" s="65">
        <v>3600</v>
      </c>
      <c r="D144" s="51" t="s">
        <v>72</v>
      </c>
      <c r="E144" s="66">
        <v>369</v>
      </c>
      <c r="F144" s="39" t="s">
        <v>247</v>
      </c>
      <c r="G144" s="52">
        <v>0</v>
      </c>
      <c r="H144" s="52">
        <v>0</v>
      </c>
      <c r="I144" s="52">
        <v>0</v>
      </c>
      <c r="J144" s="12">
        <f t="shared" si="2"/>
        <v>0</v>
      </c>
      <c r="K144" s="70">
        <v>0</v>
      </c>
      <c r="L144" s="68">
        <v>0</v>
      </c>
      <c r="M144" s="68">
        <v>0</v>
      </c>
      <c r="N144" s="68">
        <v>0</v>
      </c>
      <c r="O144" s="70">
        <v>0</v>
      </c>
      <c r="P144" s="68">
        <v>0</v>
      </c>
      <c r="Q144" s="68">
        <v>0</v>
      </c>
      <c r="R144" s="68">
        <v>0</v>
      </c>
      <c r="S144" s="70">
        <v>0</v>
      </c>
      <c r="T144" s="68">
        <v>0</v>
      </c>
      <c r="U144" s="68">
        <v>0</v>
      </c>
      <c r="V144" s="68">
        <v>0</v>
      </c>
      <c r="W144" s="70">
        <v>0</v>
      </c>
    </row>
    <row r="145" spans="1:23" x14ac:dyDescent="0.25">
      <c r="A145" s="66">
        <v>3000</v>
      </c>
      <c r="B145" s="6" t="s">
        <v>43</v>
      </c>
      <c r="C145" s="65">
        <v>3700</v>
      </c>
      <c r="D145" s="51" t="s">
        <v>73</v>
      </c>
      <c r="E145" s="66">
        <v>371</v>
      </c>
      <c r="F145" s="39" t="s">
        <v>248</v>
      </c>
      <c r="G145" s="52">
        <v>0</v>
      </c>
      <c r="H145" s="52">
        <v>0</v>
      </c>
      <c r="I145" s="52">
        <v>0</v>
      </c>
      <c r="J145" s="12">
        <f t="shared" si="2"/>
        <v>0</v>
      </c>
      <c r="K145" s="70">
        <v>0</v>
      </c>
      <c r="L145" s="68">
        <v>0</v>
      </c>
      <c r="M145" s="68">
        <v>0</v>
      </c>
      <c r="N145" s="68">
        <v>0</v>
      </c>
      <c r="O145" s="70">
        <v>0</v>
      </c>
      <c r="P145" s="68">
        <v>0</v>
      </c>
      <c r="Q145" s="68">
        <v>0</v>
      </c>
      <c r="R145" s="68">
        <v>0</v>
      </c>
      <c r="S145" s="70">
        <v>0</v>
      </c>
      <c r="T145" s="68">
        <v>0</v>
      </c>
      <c r="U145" s="68">
        <v>0</v>
      </c>
      <c r="V145" s="68">
        <v>0</v>
      </c>
      <c r="W145" s="70">
        <v>0</v>
      </c>
    </row>
    <row r="146" spans="1:23" x14ac:dyDescent="0.25">
      <c r="A146" s="66">
        <v>3000</v>
      </c>
      <c r="B146" s="6" t="s">
        <v>43</v>
      </c>
      <c r="C146" s="65">
        <v>3700</v>
      </c>
      <c r="D146" s="51" t="s">
        <v>73</v>
      </c>
      <c r="E146" s="66">
        <v>372</v>
      </c>
      <c r="F146" s="39" t="s">
        <v>249</v>
      </c>
      <c r="G146" s="52">
        <v>12324</v>
      </c>
      <c r="H146" s="52">
        <v>0</v>
      </c>
      <c r="I146" s="52">
        <v>0</v>
      </c>
      <c r="J146" s="12">
        <f t="shared" si="2"/>
        <v>12324</v>
      </c>
      <c r="K146" s="70">
        <v>3678</v>
      </c>
      <c r="L146" s="68">
        <v>0</v>
      </c>
      <c r="M146" s="68">
        <v>3678</v>
      </c>
      <c r="N146" s="68">
        <v>0</v>
      </c>
      <c r="O146" s="70">
        <v>3678</v>
      </c>
      <c r="P146" s="68">
        <v>0</v>
      </c>
      <c r="Q146" s="68">
        <v>3678</v>
      </c>
      <c r="R146" s="68">
        <v>0</v>
      </c>
      <c r="S146" s="70">
        <v>3678</v>
      </c>
      <c r="T146" s="68">
        <v>0</v>
      </c>
      <c r="U146" s="68">
        <v>3678</v>
      </c>
      <c r="V146" s="68">
        <v>0</v>
      </c>
      <c r="W146" s="70">
        <v>3678</v>
      </c>
    </row>
    <row r="147" spans="1:23" x14ac:dyDescent="0.25">
      <c r="A147" s="66">
        <v>3000</v>
      </c>
      <c r="B147" s="6" t="s">
        <v>43</v>
      </c>
      <c r="C147" s="65">
        <v>3700</v>
      </c>
      <c r="D147" s="51" t="s">
        <v>73</v>
      </c>
      <c r="E147" s="66">
        <v>373</v>
      </c>
      <c r="F147" s="39" t="s">
        <v>250</v>
      </c>
      <c r="G147" s="52">
        <v>0</v>
      </c>
      <c r="H147" s="52">
        <v>0</v>
      </c>
      <c r="I147" s="52">
        <v>0</v>
      </c>
      <c r="J147" s="12">
        <f t="shared" si="2"/>
        <v>0</v>
      </c>
      <c r="K147" s="70">
        <v>0</v>
      </c>
      <c r="L147" s="68">
        <v>0</v>
      </c>
      <c r="M147" s="68">
        <v>0</v>
      </c>
      <c r="N147" s="68">
        <v>0</v>
      </c>
      <c r="O147" s="70">
        <v>0</v>
      </c>
      <c r="P147" s="68">
        <v>0</v>
      </c>
      <c r="Q147" s="68">
        <v>0</v>
      </c>
      <c r="R147" s="68">
        <v>0</v>
      </c>
      <c r="S147" s="70">
        <v>0</v>
      </c>
      <c r="T147" s="68">
        <v>0</v>
      </c>
      <c r="U147" s="68">
        <v>0</v>
      </c>
      <c r="V147" s="68">
        <v>0</v>
      </c>
      <c r="W147" s="70">
        <v>0</v>
      </c>
    </row>
    <row r="148" spans="1:23" x14ac:dyDescent="0.25">
      <c r="A148" s="66">
        <v>3000</v>
      </c>
      <c r="B148" s="6" t="s">
        <v>43</v>
      </c>
      <c r="C148" s="65">
        <v>3700</v>
      </c>
      <c r="D148" s="51" t="s">
        <v>73</v>
      </c>
      <c r="E148" s="66">
        <v>374</v>
      </c>
      <c r="F148" s="39" t="s">
        <v>251</v>
      </c>
      <c r="G148" s="52">
        <v>0</v>
      </c>
      <c r="H148" s="52">
        <v>0</v>
      </c>
      <c r="I148" s="52">
        <v>0</v>
      </c>
      <c r="J148" s="12">
        <f t="shared" si="2"/>
        <v>0</v>
      </c>
      <c r="K148" s="70">
        <v>0</v>
      </c>
      <c r="L148" s="68">
        <v>0</v>
      </c>
      <c r="M148" s="68">
        <v>0</v>
      </c>
      <c r="N148" s="68">
        <v>0</v>
      </c>
      <c r="O148" s="70">
        <v>0</v>
      </c>
      <c r="P148" s="68">
        <v>0</v>
      </c>
      <c r="Q148" s="68">
        <v>0</v>
      </c>
      <c r="R148" s="68">
        <v>0</v>
      </c>
      <c r="S148" s="70">
        <v>0</v>
      </c>
      <c r="T148" s="68">
        <v>0</v>
      </c>
      <c r="U148" s="68">
        <v>0</v>
      </c>
      <c r="V148" s="68">
        <v>0</v>
      </c>
      <c r="W148" s="70">
        <v>0</v>
      </c>
    </row>
    <row r="149" spans="1:23" x14ac:dyDescent="0.25">
      <c r="A149" s="66">
        <v>3000</v>
      </c>
      <c r="B149" s="6" t="s">
        <v>43</v>
      </c>
      <c r="C149" s="65">
        <v>3700</v>
      </c>
      <c r="D149" s="51" t="s">
        <v>73</v>
      </c>
      <c r="E149" s="66">
        <v>375</v>
      </c>
      <c r="F149" s="39" t="s">
        <v>252</v>
      </c>
      <c r="G149" s="52">
        <v>63148</v>
      </c>
      <c r="H149" s="52">
        <v>0</v>
      </c>
      <c r="I149" s="52">
        <v>0</v>
      </c>
      <c r="J149" s="12">
        <f t="shared" si="2"/>
        <v>63148</v>
      </c>
      <c r="K149" s="70">
        <v>4826</v>
      </c>
      <c r="L149" s="68">
        <v>0</v>
      </c>
      <c r="M149" s="68">
        <v>4826</v>
      </c>
      <c r="N149" s="68">
        <v>0</v>
      </c>
      <c r="O149" s="70">
        <v>4826</v>
      </c>
      <c r="P149" s="68">
        <v>0</v>
      </c>
      <c r="Q149" s="68">
        <v>4826</v>
      </c>
      <c r="R149" s="68">
        <v>0</v>
      </c>
      <c r="S149" s="70">
        <v>4826</v>
      </c>
      <c r="T149" s="68">
        <v>0</v>
      </c>
      <c r="U149" s="68">
        <v>4826</v>
      </c>
      <c r="V149" s="68">
        <v>0</v>
      </c>
      <c r="W149" s="70">
        <v>4826</v>
      </c>
    </row>
    <row r="150" spans="1:23" x14ac:dyDescent="0.25">
      <c r="A150" s="66">
        <v>3000</v>
      </c>
      <c r="B150" s="6" t="s">
        <v>43</v>
      </c>
      <c r="C150" s="65">
        <v>3700</v>
      </c>
      <c r="D150" s="51" t="s">
        <v>73</v>
      </c>
      <c r="E150" s="66">
        <v>376</v>
      </c>
      <c r="F150" s="39" t="s">
        <v>253</v>
      </c>
      <c r="G150" s="52">
        <v>0</v>
      </c>
      <c r="H150" s="52">
        <v>0</v>
      </c>
      <c r="I150" s="52">
        <v>0</v>
      </c>
      <c r="J150" s="12">
        <f t="shared" si="2"/>
        <v>0</v>
      </c>
      <c r="K150" s="70">
        <v>0</v>
      </c>
      <c r="L150" s="68">
        <v>0</v>
      </c>
      <c r="M150" s="68">
        <v>0</v>
      </c>
      <c r="N150" s="68">
        <v>0</v>
      </c>
      <c r="O150" s="70">
        <v>0</v>
      </c>
      <c r="P150" s="68">
        <v>0</v>
      </c>
      <c r="Q150" s="68">
        <v>0</v>
      </c>
      <c r="R150" s="68">
        <v>0</v>
      </c>
      <c r="S150" s="70">
        <v>0</v>
      </c>
      <c r="T150" s="68">
        <v>0</v>
      </c>
      <c r="U150" s="68">
        <v>0</v>
      </c>
      <c r="V150" s="68">
        <v>0</v>
      </c>
      <c r="W150" s="70">
        <v>0</v>
      </c>
    </row>
    <row r="151" spans="1:23" x14ac:dyDescent="0.25">
      <c r="A151" s="66">
        <v>3000</v>
      </c>
      <c r="B151" s="6" t="s">
        <v>43</v>
      </c>
      <c r="C151" s="65">
        <v>3700</v>
      </c>
      <c r="D151" s="51" t="s">
        <v>73</v>
      </c>
      <c r="E151" s="66">
        <v>377</v>
      </c>
      <c r="F151" s="39" t="s">
        <v>254</v>
      </c>
      <c r="G151" s="52">
        <v>0</v>
      </c>
      <c r="H151" s="52">
        <v>0</v>
      </c>
      <c r="I151" s="52">
        <v>0</v>
      </c>
      <c r="J151" s="12">
        <f t="shared" si="2"/>
        <v>0</v>
      </c>
      <c r="K151" s="70">
        <v>0</v>
      </c>
      <c r="L151" s="68">
        <v>0</v>
      </c>
      <c r="M151" s="68">
        <v>0</v>
      </c>
      <c r="N151" s="68">
        <v>0</v>
      </c>
      <c r="O151" s="70">
        <v>0</v>
      </c>
      <c r="P151" s="68">
        <v>0</v>
      </c>
      <c r="Q151" s="68">
        <v>0</v>
      </c>
      <c r="R151" s="68">
        <v>0</v>
      </c>
      <c r="S151" s="70">
        <v>0</v>
      </c>
      <c r="T151" s="68">
        <v>0</v>
      </c>
      <c r="U151" s="68">
        <v>0</v>
      </c>
      <c r="V151" s="68">
        <v>0</v>
      </c>
      <c r="W151" s="70">
        <v>0</v>
      </c>
    </row>
    <row r="152" spans="1:23" x14ac:dyDescent="0.25">
      <c r="A152" s="66">
        <v>3000</v>
      </c>
      <c r="B152" s="6" t="s">
        <v>43</v>
      </c>
      <c r="C152" s="65">
        <v>3700</v>
      </c>
      <c r="D152" s="51" t="s">
        <v>73</v>
      </c>
      <c r="E152" s="66">
        <v>378</v>
      </c>
      <c r="F152" s="39" t="s">
        <v>255</v>
      </c>
      <c r="G152" s="52">
        <v>0</v>
      </c>
      <c r="H152" s="52">
        <v>0</v>
      </c>
      <c r="I152" s="52">
        <v>0</v>
      </c>
      <c r="J152" s="12">
        <f t="shared" si="2"/>
        <v>0</v>
      </c>
      <c r="K152" s="70">
        <v>0</v>
      </c>
      <c r="L152" s="68">
        <v>0</v>
      </c>
      <c r="M152" s="68">
        <v>0</v>
      </c>
      <c r="N152" s="68">
        <v>0</v>
      </c>
      <c r="O152" s="70">
        <v>0</v>
      </c>
      <c r="P152" s="68">
        <v>0</v>
      </c>
      <c r="Q152" s="68">
        <v>0</v>
      </c>
      <c r="R152" s="68">
        <v>0</v>
      </c>
      <c r="S152" s="70">
        <v>0</v>
      </c>
      <c r="T152" s="68">
        <v>0</v>
      </c>
      <c r="U152" s="68">
        <v>0</v>
      </c>
      <c r="V152" s="68">
        <v>0</v>
      </c>
      <c r="W152" s="70">
        <v>0</v>
      </c>
    </row>
    <row r="153" spans="1:23" x14ac:dyDescent="0.25">
      <c r="A153" s="66">
        <v>3000</v>
      </c>
      <c r="B153" s="6" t="s">
        <v>43</v>
      </c>
      <c r="C153" s="65">
        <v>3700</v>
      </c>
      <c r="D153" s="51" t="s">
        <v>73</v>
      </c>
      <c r="E153" s="66">
        <v>379</v>
      </c>
      <c r="F153" s="39" t="s">
        <v>256</v>
      </c>
      <c r="G153" s="52">
        <v>0</v>
      </c>
      <c r="H153" s="52">
        <v>0</v>
      </c>
      <c r="I153" s="52">
        <v>0</v>
      </c>
      <c r="J153" s="12">
        <f t="shared" si="2"/>
        <v>0</v>
      </c>
      <c r="K153" s="70">
        <v>0</v>
      </c>
      <c r="L153" s="68">
        <v>0</v>
      </c>
      <c r="M153" s="68">
        <v>0</v>
      </c>
      <c r="N153" s="68">
        <v>0</v>
      </c>
      <c r="O153" s="70">
        <v>0</v>
      </c>
      <c r="P153" s="68">
        <v>0</v>
      </c>
      <c r="Q153" s="68">
        <v>0</v>
      </c>
      <c r="R153" s="68">
        <v>0</v>
      </c>
      <c r="S153" s="70">
        <v>0</v>
      </c>
      <c r="T153" s="68">
        <v>0</v>
      </c>
      <c r="U153" s="68">
        <v>0</v>
      </c>
      <c r="V153" s="68">
        <v>0</v>
      </c>
      <c r="W153" s="70">
        <v>0</v>
      </c>
    </row>
    <row r="154" spans="1:23" x14ac:dyDescent="0.25">
      <c r="A154" s="66">
        <v>3000</v>
      </c>
      <c r="B154" s="6" t="s">
        <v>43</v>
      </c>
      <c r="C154" s="65">
        <v>3800</v>
      </c>
      <c r="D154" s="51" t="s">
        <v>74</v>
      </c>
      <c r="E154" s="66">
        <v>381</v>
      </c>
      <c r="F154" s="39" t="s">
        <v>257</v>
      </c>
      <c r="G154" s="52">
        <v>0</v>
      </c>
      <c r="H154" s="52">
        <v>0</v>
      </c>
      <c r="I154" s="52">
        <v>0</v>
      </c>
      <c r="J154" s="12">
        <f t="shared" si="2"/>
        <v>0</v>
      </c>
      <c r="K154" s="70">
        <v>0</v>
      </c>
      <c r="L154" s="68">
        <v>0</v>
      </c>
      <c r="M154" s="68">
        <v>0</v>
      </c>
      <c r="N154" s="68">
        <v>0</v>
      </c>
      <c r="O154" s="70">
        <v>0</v>
      </c>
      <c r="P154" s="68">
        <v>0</v>
      </c>
      <c r="Q154" s="68">
        <v>0</v>
      </c>
      <c r="R154" s="68">
        <v>0</v>
      </c>
      <c r="S154" s="70">
        <v>0</v>
      </c>
      <c r="T154" s="68">
        <v>0</v>
      </c>
      <c r="U154" s="68">
        <v>0</v>
      </c>
      <c r="V154" s="68">
        <v>0</v>
      </c>
      <c r="W154" s="70">
        <v>0</v>
      </c>
    </row>
    <row r="155" spans="1:23" x14ac:dyDescent="0.25">
      <c r="A155" s="66">
        <v>3000</v>
      </c>
      <c r="B155" s="6" t="s">
        <v>43</v>
      </c>
      <c r="C155" s="65">
        <v>3800</v>
      </c>
      <c r="D155" s="51" t="s">
        <v>74</v>
      </c>
      <c r="E155" s="66">
        <v>382</v>
      </c>
      <c r="F155" s="39" t="s">
        <v>258</v>
      </c>
      <c r="G155" s="52">
        <v>66664.990000000005</v>
      </c>
      <c r="H155" s="52">
        <v>0</v>
      </c>
      <c r="I155" s="52">
        <v>0</v>
      </c>
      <c r="J155" s="12">
        <f t="shared" si="2"/>
        <v>66664.990000000005</v>
      </c>
      <c r="K155" s="70">
        <v>0</v>
      </c>
      <c r="L155" s="68">
        <v>0</v>
      </c>
      <c r="M155" s="68">
        <v>0</v>
      </c>
      <c r="N155" s="68">
        <v>0</v>
      </c>
      <c r="O155" s="70">
        <v>0</v>
      </c>
      <c r="P155" s="68">
        <v>0</v>
      </c>
      <c r="Q155" s="68">
        <v>0</v>
      </c>
      <c r="R155" s="68">
        <v>0</v>
      </c>
      <c r="S155" s="70">
        <v>0</v>
      </c>
      <c r="T155" s="68">
        <v>0</v>
      </c>
      <c r="U155" s="68">
        <v>0</v>
      </c>
      <c r="V155" s="68">
        <v>0</v>
      </c>
      <c r="W155" s="70">
        <v>0</v>
      </c>
    </row>
    <row r="156" spans="1:23" x14ac:dyDescent="0.25">
      <c r="A156" s="66">
        <v>3000</v>
      </c>
      <c r="B156" s="6" t="s">
        <v>43</v>
      </c>
      <c r="C156" s="65">
        <v>3800</v>
      </c>
      <c r="D156" s="51" t="s">
        <v>74</v>
      </c>
      <c r="E156" s="66">
        <v>383</v>
      </c>
      <c r="F156" s="39" t="s">
        <v>259</v>
      </c>
      <c r="G156" s="52">
        <v>0</v>
      </c>
      <c r="H156" s="52">
        <v>0</v>
      </c>
      <c r="I156" s="52">
        <v>0</v>
      </c>
      <c r="J156" s="12">
        <f t="shared" si="2"/>
        <v>0</v>
      </c>
      <c r="K156" s="70">
        <v>0</v>
      </c>
      <c r="L156" s="68">
        <v>0</v>
      </c>
      <c r="M156" s="68">
        <v>0</v>
      </c>
      <c r="N156" s="68">
        <v>0</v>
      </c>
      <c r="O156" s="70">
        <v>0</v>
      </c>
      <c r="P156" s="68">
        <v>0</v>
      </c>
      <c r="Q156" s="68">
        <v>0</v>
      </c>
      <c r="R156" s="68">
        <v>0</v>
      </c>
      <c r="S156" s="70">
        <v>0</v>
      </c>
      <c r="T156" s="68">
        <v>0</v>
      </c>
      <c r="U156" s="68">
        <v>0</v>
      </c>
      <c r="V156" s="68">
        <v>0</v>
      </c>
      <c r="W156" s="70">
        <v>0</v>
      </c>
    </row>
    <row r="157" spans="1:23" x14ac:dyDescent="0.25">
      <c r="A157" s="66">
        <v>3000</v>
      </c>
      <c r="B157" s="6" t="s">
        <v>43</v>
      </c>
      <c r="C157" s="65">
        <v>3800</v>
      </c>
      <c r="D157" s="51" t="s">
        <v>74</v>
      </c>
      <c r="E157" s="66">
        <v>384</v>
      </c>
      <c r="F157" s="39" t="s">
        <v>260</v>
      </c>
      <c r="G157" s="52">
        <v>0</v>
      </c>
      <c r="H157" s="52">
        <v>0</v>
      </c>
      <c r="I157" s="52">
        <v>0</v>
      </c>
      <c r="J157" s="12">
        <f t="shared" si="2"/>
        <v>0</v>
      </c>
      <c r="K157" s="70">
        <v>0</v>
      </c>
      <c r="L157" s="68">
        <v>0</v>
      </c>
      <c r="M157" s="68">
        <v>0</v>
      </c>
      <c r="N157" s="68">
        <v>0</v>
      </c>
      <c r="O157" s="70">
        <v>0</v>
      </c>
      <c r="P157" s="68">
        <v>0</v>
      </c>
      <c r="Q157" s="68">
        <v>0</v>
      </c>
      <c r="R157" s="68">
        <v>0</v>
      </c>
      <c r="S157" s="70">
        <v>0</v>
      </c>
      <c r="T157" s="68">
        <v>0</v>
      </c>
      <c r="U157" s="68">
        <v>0</v>
      </c>
      <c r="V157" s="68">
        <v>0</v>
      </c>
      <c r="W157" s="70">
        <v>0</v>
      </c>
    </row>
    <row r="158" spans="1:23" x14ac:dyDescent="0.25">
      <c r="A158" s="66">
        <v>3000</v>
      </c>
      <c r="B158" s="6" t="s">
        <v>43</v>
      </c>
      <c r="C158" s="65">
        <v>3800</v>
      </c>
      <c r="D158" s="51" t="s">
        <v>74</v>
      </c>
      <c r="E158" s="66">
        <v>385</v>
      </c>
      <c r="F158" s="39" t="s">
        <v>261</v>
      </c>
      <c r="G158" s="52">
        <v>0</v>
      </c>
      <c r="H158" s="52">
        <v>0</v>
      </c>
      <c r="I158" s="52">
        <v>0</v>
      </c>
      <c r="J158" s="12">
        <f t="shared" si="2"/>
        <v>0</v>
      </c>
      <c r="K158" s="70">
        <v>0</v>
      </c>
      <c r="L158" s="68">
        <v>0</v>
      </c>
      <c r="M158" s="68">
        <v>0</v>
      </c>
      <c r="N158" s="68">
        <v>0</v>
      </c>
      <c r="O158" s="70">
        <v>0</v>
      </c>
      <c r="P158" s="68">
        <v>0</v>
      </c>
      <c r="Q158" s="68">
        <v>0</v>
      </c>
      <c r="R158" s="68">
        <v>0</v>
      </c>
      <c r="S158" s="70">
        <v>0</v>
      </c>
      <c r="T158" s="68">
        <v>0</v>
      </c>
      <c r="U158" s="68">
        <v>0</v>
      </c>
      <c r="V158" s="68">
        <v>0</v>
      </c>
      <c r="W158" s="70">
        <v>0</v>
      </c>
    </row>
    <row r="159" spans="1:23" x14ac:dyDescent="0.25">
      <c r="A159" s="66">
        <v>3000</v>
      </c>
      <c r="B159" s="6" t="s">
        <v>43</v>
      </c>
      <c r="C159" s="65">
        <v>3900</v>
      </c>
      <c r="D159" s="51" t="s">
        <v>75</v>
      </c>
      <c r="E159" s="66">
        <v>391</v>
      </c>
      <c r="F159" s="39" t="s">
        <v>262</v>
      </c>
      <c r="G159" s="52">
        <v>0</v>
      </c>
      <c r="H159" s="52">
        <v>0</v>
      </c>
      <c r="I159" s="52">
        <v>0</v>
      </c>
      <c r="J159" s="12">
        <f t="shared" si="2"/>
        <v>0</v>
      </c>
      <c r="K159" s="70">
        <v>0</v>
      </c>
      <c r="L159" s="68">
        <v>0</v>
      </c>
      <c r="M159" s="68">
        <v>0</v>
      </c>
      <c r="N159" s="68">
        <v>0</v>
      </c>
      <c r="O159" s="70">
        <v>0</v>
      </c>
      <c r="P159" s="68">
        <v>0</v>
      </c>
      <c r="Q159" s="68">
        <v>0</v>
      </c>
      <c r="R159" s="68">
        <v>0</v>
      </c>
      <c r="S159" s="70">
        <v>0</v>
      </c>
      <c r="T159" s="68">
        <v>0</v>
      </c>
      <c r="U159" s="68">
        <v>0</v>
      </c>
      <c r="V159" s="68">
        <v>0</v>
      </c>
      <c r="W159" s="70">
        <v>0</v>
      </c>
    </row>
    <row r="160" spans="1:23" x14ac:dyDescent="0.25">
      <c r="A160" s="66">
        <v>3000</v>
      </c>
      <c r="B160" s="6" t="s">
        <v>43</v>
      </c>
      <c r="C160" s="65">
        <v>3900</v>
      </c>
      <c r="D160" s="51" t="s">
        <v>75</v>
      </c>
      <c r="E160" s="66">
        <v>392</v>
      </c>
      <c r="F160" s="39" t="s">
        <v>263</v>
      </c>
      <c r="G160" s="52">
        <v>509765.36</v>
      </c>
      <c r="H160" s="52">
        <v>0</v>
      </c>
      <c r="I160" s="52">
        <v>0</v>
      </c>
      <c r="J160" s="12">
        <f t="shared" si="2"/>
        <v>509765.36</v>
      </c>
      <c r="K160" s="70">
        <v>100663.8</v>
      </c>
      <c r="L160" s="68">
        <v>0</v>
      </c>
      <c r="M160" s="68">
        <v>100663.8</v>
      </c>
      <c r="N160" s="68">
        <v>0</v>
      </c>
      <c r="O160" s="70">
        <v>100663.8</v>
      </c>
      <c r="P160" s="68">
        <v>0</v>
      </c>
      <c r="Q160" s="68">
        <v>100663.8</v>
      </c>
      <c r="R160" s="68">
        <v>0</v>
      </c>
      <c r="S160" s="70">
        <v>100663.8</v>
      </c>
      <c r="T160" s="68">
        <v>0</v>
      </c>
      <c r="U160" s="68">
        <v>100663.8</v>
      </c>
      <c r="V160" s="68">
        <v>0</v>
      </c>
      <c r="W160" s="70">
        <v>100663.8</v>
      </c>
    </row>
    <row r="161" spans="1:23" x14ac:dyDescent="0.25">
      <c r="A161" s="66">
        <v>3000</v>
      </c>
      <c r="B161" s="6" t="s">
        <v>43</v>
      </c>
      <c r="C161" s="65">
        <v>3900</v>
      </c>
      <c r="D161" s="51" t="s">
        <v>75</v>
      </c>
      <c r="E161" s="66">
        <v>393</v>
      </c>
      <c r="F161" s="39" t="s">
        <v>264</v>
      </c>
      <c r="G161" s="52">
        <v>0</v>
      </c>
      <c r="H161" s="52">
        <v>0</v>
      </c>
      <c r="I161" s="52">
        <v>0</v>
      </c>
      <c r="J161" s="12">
        <f t="shared" si="2"/>
        <v>0</v>
      </c>
      <c r="K161" s="70">
        <v>0</v>
      </c>
      <c r="L161" s="68">
        <v>0</v>
      </c>
      <c r="M161" s="68">
        <v>0</v>
      </c>
      <c r="N161" s="68">
        <v>0</v>
      </c>
      <c r="O161" s="70">
        <v>0</v>
      </c>
      <c r="P161" s="68">
        <v>0</v>
      </c>
      <c r="Q161" s="68">
        <v>0</v>
      </c>
      <c r="R161" s="68">
        <v>0</v>
      </c>
      <c r="S161" s="70">
        <v>0</v>
      </c>
      <c r="T161" s="68">
        <v>0</v>
      </c>
      <c r="U161" s="68">
        <v>0</v>
      </c>
      <c r="V161" s="68">
        <v>0</v>
      </c>
      <c r="W161" s="70">
        <v>0</v>
      </c>
    </row>
    <row r="162" spans="1:23" x14ac:dyDescent="0.25">
      <c r="A162" s="66">
        <v>3000</v>
      </c>
      <c r="B162" s="6" t="s">
        <v>43</v>
      </c>
      <c r="C162" s="65">
        <v>3900</v>
      </c>
      <c r="D162" s="51" t="s">
        <v>75</v>
      </c>
      <c r="E162" s="66">
        <v>394</v>
      </c>
      <c r="F162" s="39" t="s">
        <v>265</v>
      </c>
      <c r="G162" s="52">
        <v>0</v>
      </c>
      <c r="H162" s="52">
        <v>0</v>
      </c>
      <c r="I162" s="52">
        <v>0</v>
      </c>
      <c r="J162" s="12">
        <f t="shared" si="2"/>
        <v>0</v>
      </c>
      <c r="K162" s="70">
        <v>0</v>
      </c>
      <c r="L162" s="68">
        <v>0</v>
      </c>
      <c r="M162" s="68">
        <v>0</v>
      </c>
      <c r="N162" s="68">
        <v>0</v>
      </c>
      <c r="O162" s="70">
        <v>0</v>
      </c>
      <c r="P162" s="68">
        <v>0</v>
      </c>
      <c r="Q162" s="68">
        <v>0</v>
      </c>
      <c r="R162" s="68">
        <v>0</v>
      </c>
      <c r="S162" s="70">
        <v>0</v>
      </c>
      <c r="T162" s="68">
        <v>0</v>
      </c>
      <c r="U162" s="68">
        <v>0</v>
      </c>
      <c r="V162" s="68">
        <v>0</v>
      </c>
      <c r="W162" s="70">
        <v>0</v>
      </c>
    </row>
    <row r="163" spans="1:23" x14ac:dyDescent="0.25">
      <c r="A163" s="66">
        <v>3000</v>
      </c>
      <c r="B163" s="6" t="s">
        <v>43</v>
      </c>
      <c r="C163" s="65">
        <v>3900</v>
      </c>
      <c r="D163" s="51" t="s">
        <v>75</v>
      </c>
      <c r="E163" s="66">
        <v>395</v>
      </c>
      <c r="F163" s="39" t="s">
        <v>266</v>
      </c>
      <c r="G163" s="52">
        <v>0</v>
      </c>
      <c r="H163" s="52">
        <v>0</v>
      </c>
      <c r="I163" s="52">
        <v>0</v>
      </c>
      <c r="J163" s="12">
        <f t="shared" si="2"/>
        <v>0</v>
      </c>
      <c r="K163" s="70">
        <v>0</v>
      </c>
      <c r="L163" s="68">
        <v>0</v>
      </c>
      <c r="M163" s="68">
        <v>0</v>
      </c>
      <c r="N163" s="68">
        <v>0</v>
      </c>
      <c r="O163" s="70">
        <v>0</v>
      </c>
      <c r="P163" s="68">
        <v>0</v>
      </c>
      <c r="Q163" s="68">
        <v>0</v>
      </c>
      <c r="R163" s="68">
        <v>0</v>
      </c>
      <c r="S163" s="70">
        <v>0</v>
      </c>
      <c r="T163" s="68">
        <v>0</v>
      </c>
      <c r="U163" s="68">
        <v>0</v>
      </c>
      <c r="V163" s="68">
        <v>0</v>
      </c>
      <c r="W163" s="70">
        <v>0</v>
      </c>
    </row>
    <row r="164" spans="1:23" x14ac:dyDescent="0.25">
      <c r="A164" s="66">
        <v>3000</v>
      </c>
      <c r="B164" s="6" t="s">
        <v>43</v>
      </c>
      <c r="C164" s="65">
        <v>3900</v>
      </c>
      <c r="D164" s="51" t="s">
        <v>75</v>
      </c>
      <c r="E164" s="66">
        <v>396</v>
      </c>
      <c r="F164" s="39" t="s">
        <v>267</v>
      </c>
      <c r="G164" s="68">
        <v>0</v>
      </c>
      <c r="H164" s="52">
        <v>0</v>
      </c>
      <c r="I164" s="52">
        <v>0</v>
      </c>
      <c r="J164" s="12">
        <f t="shared" si="2"/>
        <v>0</v>
      </c>
      <c r="K164" s="70">
        <v>0</v>
      </c>
      <c r="L164" s="68">
        <v>0</v>
      </c>
      <c r="M164" s="68">
        <v>0</v>
      </c>
      <c r="N164" s="68">
        <v>0</v>
      </c>
      <c r="O164" s="70">
        <v>0</v>
      </c>
      <c r="P164" s="68">
        <v>0</v>
      </c>
      <c r="Q164" s="68">
        <v>0</v>
      </c>
      <c r="R164" s="68">
        <v>0</v>
      </c>
      <c r="S164" s="70">
        <v>0</v>
      </c>
      <c r="T164" s="68">
        <v>0</v>
      </c>
      <c r="U164" s="68">
        <v>0</v>
      </c>
      <c r="V164" s="68">
        <v>0</v>
      </c>
      <c r="W164" s="70">
        <v>0</v>
      </c>
    </row>
    <row r="165" spans="1:23" x14ac:dyDescent="0.25">
      <c r="A165" s="66">
        <v>3000</v>
      </c>
      <c r="B165" s="6" t="s">
        <v>43</v>
      </c>
      <c r="C165" s="65">
        <v>3900</v>
      </c>
      <c r="D165" s="51" t="s">
        <v>75</v>
      </c>
      <c r="E165" s="66">
        <v>399</v>
      </c>
      <c r="F165" s="39" t="s">
        <v>75</v>
      </c>
      <c r="G165" s="52">
        <v>3680</v>
      </c>
      <c r="H165" s="52">
        <v>0</v>
      </c>
      <c r="I165" s="52">
        <v>0</v>
      </c>
      <c r="J165" s="12">
        <f t="shared" si="2"/>
        <v>3680</v>
      </c>
      <c r="K165" s="70">
        <v>0</v>
      </c>
      <c r="L165" s="68">
        <v>0</v>
      </c>
      <c r="M165" s="68">
        <v>0</v>
      </c>
      <c r="N165" s="68">
        <v>0</v>
      </c>
      <c r="O165" s="70">
        <v>0</v>
      </c>
      <c r="P165" s="68">
        <v>0</v>
      </c>
      <c r="Q165" s="68">
        <v>0</v>
      </c>
      <c r="R165" s="68">
        <v>0</v>
      </c>
      <c r="S165" s="70">
        <v>0</v>
      </c>
      <c r="T165" s="68">
        <v>0</v>
      </c>
      <c r="U165" s="68">
        <v>0</v>
      </c>
      <c r="V165" s="68">
        <v>0</v>
      </c>
      <c r="W165" s="70">
        <v>0</v>
      </c>
    </row>
    <row r="166" spans="1:23" ht="27" x14ac:dyDescent="0.25">
      <c r="A166" s="64">
        <v>4000</v>
      </c>
      <c r="B166" s="25" t="s">
        <v>44</v>
      </c>
      <c r="C166" s="65">
        <v>4100</v>
      </c>
      <c r="D166" s="51" t="s">
        <v>76</v>
      </c>
      <c r="E166" s="66">
        <v>411</v>
      </c>
      <c r="F166" s="39" t="s">
        <v>268</v>
      </c>
      <c r="G166" s="52">
        <v>0</v>
      </c>
      <c r="H166" s="52">
        <v>0</v>
      </c>
      <c r="I166" s="52">
        <v>0</v>
      </c>
      <c r="J166" s="12">
        <f t="shared" si="2"/>
        <v>0</v>
      </c>
      <c r="K166" s="70">
        <v>0</v>
      </c>
      <c r="L166" s="68">
        <v>0</v>
      </c>
      <c r="M166" s="68">
        <v>0</v>
      </c>
      <c r="N166" s="68">
        <v>0</v>
      </c>
      <c r="O166" s="70">
        <v>0</v>
      </c>
      <c r="P166" s="68">
        <v>0</v>
      </c>
      <c r="Q166" s="68">
        <v>0</v>
      </c>
      <c r="R166" s="68">
        <v>0</v>
      </c>
      <c r="S166" s="70">
        <v>0</v>
      </c>
      <c r="T166" s="68">
        <v>0</v>
      </c>
      <c r="U166" s="68">
        <v>0</v>
      </c>
      <c r="V166" s="68">
        <v>0</v>
      </c>
      <c r="W166" s="70">
        <v>0</v>
      </c>
    </row>
    <row r="167" spans="1:23" ht="27" x14ac:dyDescent="0.25">
      <c r="A167" s="64">
        <v>4000</v>
      </c>
      <c r="B167" s="25" t="s">
        <v>44</v>
      </c>
      <c r="C167" s="65">
        <v>4100</v>
      </c>
      <c r="D167" s="51" t="s">
        <v>76</v>
      </c>
      <c r="E167" s="66">
        <v>412</v>
      </c>
      <c r="F167" s="39" t="s">
        <v>269</v>
      </c>
      <c r="G167" s="52">
        <v>0</v>
      </c>
      <c r="H167" s="52">
        <v>0</v>
      </c>
      <c r="I167" s="52">
        <v>0</v>
      </c>
      <c r="J167" s="12">
        <f t="shared" si="2"/>
        <v>0</v>
      </c>
      <c r="K167" s="70">
        <v>0</v>
      </c>
      <c r="L167" s="68">
        <v>0</v>
      </c>
      <c r="M167" s="68">
        <v>0</v>
      </c>
      <c r="N167" s="68">
        <v>0</v>
      </c>
      <c r="O167" s="70">
        <v>0</v>
      </c>
      <c r="P167" s="68">
        <v>0</v>
      </c>
      <c r="Q167" s="68">
        <v>0</v>
      </c>
      <c r="R167" s="68">
        <v>0</v>
      </c>
      <c r="S167" s="70">
        <v>0</v>
      </c>
      <c r="T167" s="68">
        <v>0</v>
      </c>
      <c r="U167" s="68">
        <v>0</v>
      </c>
      <c r="V167" s="68">
        <v>0</v>
      </c>
      <c r="W167" s="70">
        <v>0</v>
      </c>
    </row>
    <row r="168" spans="1:23" ht="27" x14ac:dyDescent="0.25">
      <c r="A168" s="64">
        <v>4000</v>
      </c>
      <c r="B168" s="25" t="s">
        <v>44</v>
      </c>
      <c r="C168" s="65">
        <v>4100</v>
      </c>
      <c r="D168" s="51" t="s">
        <v>76</v>
      </c>
      <c r="E168" s="66">
        <v>413</v>
      </c>
      <c r="F168" s="39" t="s">
        <v>270</v>
      </c>
      <c r="G168" s="52">
        <v>0</v>
      </c>
      <c r="H168" s="52">
        <v>0</v>
      </c>
      <c r="I168" s="52">
        <v>0</v>
      </c>
      <c r="J168" s="12">
        <f t="shared" si="2"/>
        <v>0</v>
      </c>
      <c r="K168" s="70">
        <v>0</v>
      </c>
      <c r="L168" s="68">
        <v>0</v>
      </c>
      <c r="M168" s="68">
        <v>0</v>
      </c>
      <c r="N168" s="68">
        <v>0</v>
      </c>
      <c r="O168" s="70">
        <v>0</v>
      </c>
      <c r="P168" s="68">
        <v>0</v>
      </c>
      <c r="Q168" s="68">
        <v>0</v>
      </c>
      <c r="R168" s="68">
        <v>0</v>
      </c>
      <c r="S168" s="70">
        <v>0</v>
      </c>
      <c r="T168" s="68">
        <v>0</v>
      </c>
      <c r="U168" s="68">
        <v>0</v>
      </c>
      <c r="V168" s="68">
        <v>0</v>
      </c>
      <c r="W168" s="70">
        <v>0</v>
      </c>
    </row>
    <row r="169" spans="1:23" ht="27" x14ac:dyDescent="0.25">
      <c r="A169" s="64">
        <v>4000</v>
      </c>
      <c r="B169" s="25" t="s">
        <v>44</v>
      </c>
      <c r="C169" s="65">
        <v>4100</v>
      </c>
      <c r="D169" s="51" t="s">
        <v>76</v>
      </c>
      <c r="E169" s="66">
        <v>414</v>
      </c>
      <c r="F169" s="39" t="s">
        <v>271</v>
      </c>
      <c r="G169" s="52">
        <v>0</v>
      </c>
      <c r="H169" s="52">
        <v>0</v>
      </c>
      <c r="I169" s="52">
        <v>0</v>
      </c>
      <c r="J169" s="12">
        <f t="shared" si="2"/>
        <v>0</v>
      </c>
      <c r="K169" s="70">
        <v>0</v>
      </c>
      <c r="L169" s="68">
        <v>0</v>
      </c>
      <c r="M169" s="68">
        <v>0</v>
      </c>
      <c r="N169" s="68">
        <v>0</v>
      </c>
      <c r="O169" s="70">
        <v>0</v>
      </c>
      <c r="P169" s="68">
        <v>0</v>
      </c>
      <c r="Q169" s="68">
        <v>0</v>
      </c>
      <c r="R169" s="68">
        <v>0</v>
      </c>
      <c r="S169" s="70">
        <v>0</v>
      </c>
      <c r="T169" s="68">
        <v>0</v>
      </c>
      <c r="U169" s="68">
        <v>0</v>
      </c>
      <c r="V169" s="68">
        <v>0</v>
      </c>
      <c r="W169" s="70">
        <v>0</v>
      </c>
    </row>
    <row r="170" spans="1:23" ht="27" x14ac:dyDescent="0.25">
      <c r="A170" s="64">
        <v>4000</v>
      </c>
      <c r="B170" s="25" t="s">
        <v>44</v>
      </c>
      <c r="C170" s="65">
        <v>4100</v>
      </c>
      <c r="D170" s="51" t="s">
        <v>76</v>
      </c>
      <c r="E170" s="66">
        <v>415</v>
      </c>
      <c r="F170" s="30" t="s">
        <v>272</v>
      </c>
      <c r="G170" s="52">
        <v>0</v>
      </c>
      <c r="H170" s="52">
        <v>0</v>
      </c>
      <c r="I170" s="52">
        <v>0</v>
      </c>
      <c r="J170" s="12">
        <f t="shared" si="2"/>
        <v>0</v>
      </c>
      <c r="K170" s="70">
        <v>0</v>
      </c>
      <c r="L170" s="68">
        <v>0</v>
      </c>
      <c r="M170" s="68">
        <v>0</v>
      </c>
      <c r="N170" s="68">
        <v>0</v>
      </c>
      <c r="O170" s="70">
        <v>0</v>
      </c>
      <c r="P170" s="68">
        <v>0</v>
      </c>
      <c r="Q170" s="68">
        <v>0</v>
      </c>
      <c r="R170" s="68">
        <v>0</v>
      </c>
      <c r="S170" s="70">
        <v>0</v>
      </c>
      <c r="T170" s="68">
        <v>0</v>
      </c>
      <c r="U170" s="68">
        <v>0</v>
      </c>
      <c r="V170" s="68">
        <v>0</v>
      </c>
      <c r="W170" s="70">
        <v>0</v>
      </c>
    </row>
    <row r="171" spans="1:23" ht="27" x14ac:dyDescent="0.25">
      <c r="A171" s="64">
        <v>4000</v>
      </c>
      <c r="B171" s="25" t="s">
        <v>44</v>
      </c>
      <c r="C171" s="65">
        <v>4100</v>
      </c>
      <c r="D171" s="51" t="s">
        <v>76</v>
      </c>
      <c r="E171" s="66">
        <v>416</v>
      </c>
      <c r="F171" s="30" t="s">
        <v>273</v>
      </c>
      <c r="G171" s="52">
        <v>0</v>
      </c>
      <c r="H171" s="52">
        <v>0</v>
      </c>
      <c r="I171" s="52">
        <v>0</v>
      </c>
      <c r="J171" s="12">
        <f t="shared" si="2"/>
        <v>0</v>
      </c>
      <c r="K171" s="70">
        <v>0</v>
      </c>
      <c r="L171" s="68">
        <v>0</v>
      </c>
      <c r="M171" s="68">
        <v>0</v>
      </c>
      <c r="N171" s="68">
        <v>0</v>
      </c>
      <c r="O171" s="70">
        <v>0</v>
      </c>
      <c r="P171" s="68">
        <v>0</v>
      </c>
      <c r="Q171" s="68">
        <v>0</v>
      </c>
      <c r="R171" s="68">
        <v>0</v>
      </c>
      <c r="S171" s="70">
        <v>0</v>
      </c>
      <c r="T171" s="68">
        <v>0</v>
      </c>
      <c r="U171" s="68">
        <v>0</v>
      </c>
      <c r="V171" s="68">
        <v>0</v>
      </c>
      <c r="W171" s="70">
        <v>0</v>
      </c>
    </row>
    <row r="172" spans="1:23" ht="27" x14ac:dyDescent="0.25">
      <c r="A172" s="64">
        <v>4000</v>
      </c>
      <c r="B172" s="25" t="s">
        <v>44</v>
      </c>
      <c r="C172" s="65">
        <v>4100</v>
      </c>
      <c r="D172" s="51" t="s">
        <v>76</v>
      </c>
      <c r="E172" s="66">
        <v>417</v>
      </c>
      <c r="F172" s="30" t="s">
        <v>274</v>
      </c>
      <c r="G172" s="52">
        <v>0</v>
      </c>
      <c r="H172" s="52">
        <v>0</v>
      </c>
      <c r="I172" s="52">
        <v>0</v>
      </c>
      <c r="J172" s="12">
        <f t="shared" si="2"/>
        <v>0</v>
      </c>
      <c r="K172" s="70">
        <v>0</v>
      </c>
      <c r="L172" s="68">
        <v>0</v>
      </c>
      <c r="M172" s="68">
        <v>0</v>
      </c>
      <c r="N172" s="68">
        <v>0</v>
      </c>
      <c r="O172" s="70">
        <v>0</v>
      </c>
      <c r="P172" s="68">
        <v>0</v>
      </c>
      <c r="Q172" s="68">
        <v>0</v>
      </c>
      <c r="R172" s="68">
        <v>0</v>
      </c>
      <c r="S172" s="70">
        <v>0</v>
      </c>
      <c r="T172" s="68">
        <v>0</v>
      </c>
      <c r="U172" s="68">
        <v>0</v>
      </c>
      <c r="V172" s="68">
        <v>0</v>
      </c>
      <c r="W172" s="70">
        <v>0</v>
      </c>
    </row>
    <row r="173" spans="1:23" ht="27" x14ac:dyDescent="0.25">
      <c r="A173" s="64">
        <v>4000</v>
      </c>
      <c r="B173" s="25" t="s">
        <v>44</v>
      </c>
      <c r="C173" s="65">
        <v>4100</v>
      </c>
      <c r="D173" s="51" t="s">
        <v>76</v>
      </c>
      <c r="E173" s="66">
        <v>418</v>
      </c>
      <c r="F173" s="30" t="s">
        <v>275</v>
      </c>
      <c r="G173" s="52">
        <v>0</v>
      </c>
      <c r="H173" s="52">
        <v>0</v>
      </c>
      <c r="I173" s="52">
        <v>0</v>
      </c>
      <c r="J173" s="12">
        <f t="shared" si="2"/>
        <v>0</v>
      </c>
      <c r="K173" s="70">
        <v>0</v>
      </c>
      <c r="L173" s="68">
        <v>0</v>
      </c>
      <c r="M173" s="68">
        <v>0</v>
      </c>
      <c r="N173" s="68">
        <v>0</v>
      </c>
      <c r="O173" s="70">
        <v>0</v>
      </c>
      <c r="P173" s="68">
        <v>0</v>
      </c>
      <c r="Q173" s="68">
        <v>0</v>
      </c>
      <c r="R173" s="68">
        <v>0</v>
      </c>
      <c r="S173" s="70">
        <v>0</v>
      </c>
      <c r="T173" s="68">
        <v>0</v>
      </c>
      <c r="U173" s="68">
        <v>0</v>
      </c>
      <c r="V173" s="68">
        <v>0</v>
      </c>
      <c r="W173" s="70">
        <v>0</v>
      </c>
    </row>
    <row r="174" spans="1:23" ht="27" x14ac:dyDescent="0.25">
      <c r="A174" s="64">
        <v>4000</v>
      </c>
      <c r="B174" s="25" t="s">
        <v>44</v>
      </c>
      <c r="C174" s="65">
        <v>4100</v>
      </c>
      <c r="D174" s="51" t="s">
        <v>76</v>
      </c>
      <c r="E174" s="66">
        <v>419</v>
      </c>
      <c r="F174" s="30" t="s">
        <v>276</v>
      </c>
      <c r="G174" s="52">
        <v>0</v>
      </c>
      <c r="H174" s="52">
        <v>0</v>
      </c>
      <c r="I174" s="52">
        <v>0</v>
      </c>
      <c r="J174" s="12">
        <f t="shared" si="2"/>
        <v>0</v>
      </c>
      <c r="K174" s="70">
        <v>0</v>
      </c>
      <c r="L174" s="68">
        <v>0</v>
      </c>
      <c r="M174" s="68">
        <v>0</v>
      </c>
      <c r="N174" s="68">
        <v>0</v>
      </c>
      <c r="O174" s="70">
        <v>0</v>
      </c>
      <c r="P174" s="68">
        <v>0</v>
      </c>
      <c r="Q174" s="68">
        <v>0</v>
      </c>
      <c r="R174" s="68">
        <v>0</v>
      </c>
      <c r="S174" s="70">
        <v>0</v>
      </c>
      <c r="T174" s="68">
        <v>0</v>
      </c>
      <c r="U174" s="68">
        <v>0</v>
      </c>
      <c r="V174" s="68">
        <v>0</v>
      </c>
      <c r="W174" s="70">
        <v>0</v>
      </c>
    </row>
    <row r="175" spans="1:23" ht="27" x14ac:dyDescent="0.25">
      <c r="A175" s="64">
        <v>4000</v>
      </c>
      <c r="B175" s="25" t="s">
        <v>44</v>
      </c>
      <c r="C175" s="65">
        <v>4200</v>
      </c>
      <c r="D175" s="51" t="s">
        <v>77</v>
      </c>
      <c r="E175" s="66">
        <v>421</v>
      </c>
      <c r="F175" s="30" t="s">
        <v>277</v>
      </c>
      <c r="G175" s="52">
        <v>0</v>
      </c>
      <c r="H175" s="52">
        <v>0</v>
      </c>
      <c r="I175" s="52">
        <v>0</v>
      </c>
      <c r="J175" s="12">
        <f t="shared" si="2"/>
        <v>0</v>
      </c>
      <c r="K175" s="70">
        <v>0</v>
      </c>
      <c r="L175" s="68">
        <v>0</v>
      </c>
      <c r="M175" s="68">
        <v>0</v>
      </c>
      <c r="N175" s="68">
        <v>0</v>
      </c>
      <c r="O175" s="70">
        <v>0</v>
      </c>
      <c r="P175" s="68">
        <v>0</v>
      </c>
      <c r="Q175" s="68">
        <v>0</v>
      </c>
      <c r="R175" s="68">
        <v>0</v>
      </c>
      <c r="S175" s="70">
        <v>0</v>
      </c>
      <c r="T175" s="68">
        <v>0</v>
      </c>
      <c r="U175" s="68">
        <v>0</v>
      </c>
      <c r="V175" s="68">
        <v>0</v>
      </c>
      <c r="W175" s="70">
        <v>0</v>
      </c>
    </row>
    <row r="176" spans="1:23" ht="27" x14ac:dyDescent="0.25">
      <c r="A176" s="64">
        <v>4000</v>
      </c>
      <c r="B176" s="25" t="s">
        <v>44</v>
      </c>
      <c r="C176" s="65">
        <v>4200</v>
      </c>
      <c r="D176" s="51" t="s">
        <v>77</v>
      </c>
      <c r="E176" s="66">
        <v>422</v>
      </c>
      <c r="F176" s="30" t="s">
        <v>278</v>
      </c>
      <c r="G176" s="52">
        <v>0</v>
      </c>
      <c r="H176" s="52">
        <v>0</v>
      </c>
      <c r="I176" s="52">
        <v>0</v>
      </c>
      <c r="J176" s="12">
        <f t="shared" si="2"/>
        <v>0</v>
      </c>
      <c r="K176" s="70">
        <v>0</v>
      </c>
      <c r="L176" s="68">
        <v>0</v>
      </c>
      <c r="M176" s="68">
        <v>0</v>
      </c>
      <c r="N176" s="68">
        <v>0</v>
      </c>
      <c r="O176" s="70">
        <v>0</v>
      </c>
      <c r="P176" s="68">
        <v>0</v>
      </c>
      <c r="Q176" s="68">
        <v>0</v>
      </c>
      <c r="R176" s="68">
        <v>0</v>
      </c>
      <c r="S176" s="70">
        <v>0</v>
      </c>
      <c r="T176" s="68">
        <v>0</v>
      </c>
      <c r="U176" s="68">
        <v>0</v>
      </c>
      <c r="V176" s="68">
        <v>0</v>
      </c>
      <c r="W176" s="70">
        <v>0</v>
      </c>
    </row>
    <row r="177" spans="1:23" ht="27" x14ac:dyDescent="0.25">
      <c r="A177" s="64">
        <v>4000</v>
      </c>
      <c r="B177" s="25" t="s">
        <v>44</v>
      </c>
      <c r="C177" s="65">
        <v>4200</v>
      </c>
      <c r="D177" s="51" t="s">
        <v>77</v>
      </c>
      <c r="E177" s="66">
        <v>423</v>
      </c>
      <c r="F177" s="30" t="s">
        <v>279</v>
      </c>
      <c r="G177" s="52">
        <v>0</v>
      </c>
      <c r="H177" s="52">
        <v>0</v>
      </c>
      <c r="I177" s="52">
        <v>0</v>
      </c>
      <c r="J177" s="12">
        <f t="shared" si="2"/>
        <v>0</v>
      </c>
      <c r="K177" s="70">
        <v>0</v>
      </c>
      <c r="L177" s="68">
        <v>0</v>
      </c>
      <c r="M177" s="68">
        <v>0</v>
      </c>
      <c r="N177" s="68">
        <v>0</v>
      </c>
      <c r="O177" s="70">
        <v>0</v>
      </c>
      <c r="P177" s="68">
        <v>0</v>
      </c>
      <c r="Q177" s="68">
        <v>0</v>
      </c>
      <c r="R177" s="68">
        <v>0</v>
      </c>
      <c r="S177" s="70">
        <v>0</v>
      </c>
      <c r="T177" s="68">
        <v>0</v>
      </c>
      <c r="U177" s="68">
        <v>0</v>
      </c>
      <c r="V177" s="68">
        <v>0</v>
      </c>
      <c r="W177" s="70">
        <v>0</v>
      </c>
    </row>
    <row r="178" spans="1:23" ht="27" x14ac:dyDescent="0.25">
      <c r="A178" s="64">
        <v>4000</v>
      </c>
      <c r="B178" s="25" t="s">
        <v>44</v>
      </c>
      <c r="C178" s="65">
        <v>4200</v>
      </c>
      <c r="D178" s="51" t="s">
        <v>77</v>
      </c>
      <c r="E178" s="66">
        <v>424</v>
      </c>
      <c r="F178" s="30" t="s">
        <v>280</v>
      </c>
      <c r="G178" s="52">
        <v>0</v>
      </c>
      <c r="H178" s="52">
        <v>0</v>
      </c>
      <c r="I178" s="52">
        <v>0</v>
      </c>
      <c r="J178" s="12">
        <f t="shared" si="2"/>
        <v>0</v>
      </c>
      <c r="K178" s="70">
        <v>0</v>
      </c>
      <c r="L178" s="68">
        <v>0</v>
      </c>
      <c r="M178" s="68">
        <v>0</v>
      </c>
      <c r="N178" s="68">
        <v>0</v>
      </c>
      <c r="O178" s="70">
        <v>0</v>
      </c>
      <c r="P178" s="68">
        <v>0</v>
      </c>
      <c r="Q178" s="68">
        <v>0</v>
      </c>
      <c r="R178" s="68">
        <v>0</v>
      </c>
      <c r="S178" s="70">
        <v>0</v>
      </c>
      <c r="T178" s="68">
        <v>0</v>
      </c>
      <c r="U178" s="68">
        <v>0</v>
      </c>
      <c r="V178" s="68">
        <v>0</v>
      </c>
      <c r="W178" s="70">
        <v>0</v>
      </c>
    </row>
    <row r="179" spans="1:23" ht="27" x14ac:dyDescent="0.25">
      <c r="A179" s="64">
        <v>4000</v>
      </c>
      <c r="B179" s="25" t="s">
        <v>44</v>
      </c>
      <c r="C179" s="65">
        <v>4200</v>
      </c>
      <c r="D179" s="51" t="s">
        <v>77</v>
      </c>
      <c r="E179" s="66">
        <v>425</v>
      </c>
      <c r="F179" s="30" t="s">
        <v>281</v>
      </c>
      <c r="G179" s="52">
        <v>0</v>
      </c>
      <c r="H179" s="52">
        <v>0</v>
      </c>
      <c r="I179" s="52">
        <v>0</v>
      </c>
      <c r="J179" s="12">
        <f t="shared" si="2"/>
        <v>0</v>
      </c>
      <c r="K179" s="70">
        <v>0</v>
      </c>
      <c r="L179" s="68">
        <v>0</v>
      </c>
      <c r="M179" s="68">
        <v>0</v>
      </c>
      <c r="N179" s="68">
        <v>0</v>
      </c>
      <c r="O179" s="70">
        <v>0</v>
      </c>
      <c r="P179" s="68">
        <v>0</v>
      </c>
      <c r="Q179" s="68">
        <v>0</v>
      </c>
      <c r="R179" s="68">
        <v>0</v>
      </c>
      <c r="S179" s="70">
        <v>0</v>
      </c>
      <c r="T179" s="68">
        <v>0</v>
      </c>
      <c r="U179" s="68">
        <v>0</v>
      </c>
      <c r="V179" s="68">
        <v>0</v>
      </c>
      <c r="W179" s="70">
        <v>0</v>
      </c>
    </row>
    <row r="180" spans="1:23" ht="27" x14ac:dyDescent="0.25">
      <c r="A180" s="64">
        <v>4000</v>
      </c>
      <c r="B180" s="25" t="s">
        <v>44</v>
      </c>
      <c r="C180" s="65">
        <v>4300</v>
      </c>
      <c r="D180" s="51" t="s">
        <v>78</v>
      </c>
      <c r="E180" s="66">
        <v>431</v>
      </c>
      <c r="F180" s="30" t="s">
        <v>282</v>
      </c>
      <c r="G180" s="52">
        <v>0</v>
      </c>
      <c r="H180" s="52">
        <v>0</v>
      </c>
      <c r="I180" s="52">
        <v>0</v>
      </c>
      <c r="J180" s="12">
        <f t="shared" si="2"/>
        <v>0</v>
      </c>
      <c r="K180" s="70">
        <v>0</v>
      </c>
      <c r="L180" s="68">
        <v>0</v>
      </c>
      <c r="M180" s="68">
        <v>0</v>
      </c>
      <c r="N180" s="68">
        <v>0</v>
      </c>
      <c r="O180" s="70">
        <v>0</v>
      </c>
      <c r="P180" s="68">
        <v>0</v>
      </c>
      <c r="Q180" s="68">
        <v>0</v>
      </c>
      <c r="R180" s="68">
        <v>0</v>
      </c>
      <c r="S180" s="70">
        <v>0</v>
      </c>
      <c r="T180" s="68">
        <v>0</v>
      </c>
      <c r="U180" s="68">
        <v>0</v>
      </c>
      <c r="V180" s="68">
        <v>0</v>
      </c>
      <c r="W180" s="70">
        <v>0</v>
      </c>
    </row>
    <row r="181" spans="1:23" ht="27" x14ac:dyDescent="0.25">
      <c r="A181" s="64">
        <v>4000</v>
      </c>
      <c r="B181" s="25" t="s">
        <v>44</v>
      </c>
      <c r="C181" s="65">
        <v>4300</v>
      </c>
      <c r="D181" s="51" t="s">
        <v>78</v>
      </c>
      <c r="E181" s="66">
        <v>432</v>
      </c>
      <c r="F181" s="30" t="s">
        <v>283</v>
      </c>
      <c r="G181" s="52">
        <v>0</v>
      </c>
      <c r="H181" s="52">
        <v>0</v>
      </c>
      <c r="I181" s="52">
        <v>0</v>
      </c>
      <c r="J181" s="12">
        <f t="shared" si="2"/>
        <v>0</v>
      </c>
      <c r="K181" s="70">
        <v>0</v>
      </c>
      <c r="L181" s="68">
        <v>0</v>
      </c>
      <c r="M181" s="68">
        <v>0</v>
      </c>
      <c r="N181" s="68">
        <v>0</v>
      </c>
      <c r="O181" s="70">
        <v>0</v>
      </c>
      <c r="P181" s="68">
        <v>0</v>
      </c>
      <c r="Q181" s="68">
        <v>0</v>
      </c>
      <c r="R181" s="68">
        <v>0</v>
      </c>
      <c r="S181" s="70">
        <v>0</v>
      </c>
      <c r="T181" s="68">
        <v>0</v>
      </c>
      <c r="U181" s="68">
        <v>0</v>
      </c>
      <c r="V181" s="68">
        <v>0</v>
      </c>
      <c r="W181" s="70">
        <v>0</v>
      </c>
    </row>
    <row r="182" spans="1:23" ht="27" x14ac:dyDescent="0.25">
      <c r="A182" s="64">
        <v>4000</v>
      </c>
      <c r="B182" s="25" t="s">
        <v>44</v>
      </c>
      <c r="C182" s="65">
        <v>4300</v>
      </c>
      <c r="D182" s="51" t="s">
        <v>78</v>
      </c>
      <c r="E182" s="66">
        <v>433</v>
      </c>
      <c r="F182" s="30" t="s">
        <v>284</v>
      </c>
      <c r="G182" s="52">
        <v>0</v>
      </c>
      <c r="H182" s="52">
        <v>0</v>
      </c>
      <c r="I182" s="52">
        <v>0</v>
      </c>
      <c r="J182" s="12">
        <f t="shared" si="2"/>
        <v>0</v>
      </c>
      <c r="K182" s="70">
        <v>0</v>
      </c>
      <c r="L182" s="68">
        <v>0</v>
      </c>
      <c r="M182" s="68">
        <v>0</v>
      </c>
      <c r="N182" s="68">
        <v>0</v>
      </c>
      <c r="O182" s="70">
        <v>0</v>
      </c>
      <c r="P182" s="68">
        <v>0</v>
      </c>
      <c r="Q182" s="68">
        <v>0</v>
      </c>
      <c r="R182" s="68">
        <v>0</v>
      </c>
      <c r="S182" s="70">
        <v>0</v>
      </c>
      <c r="T182" s="68">
        <v>0</v>
      </c>
      <c r="U182" s="68">
        <v>0</v>
      </c>
      <c r="V182" s="68">
        <v>0</v>
      </c>
      <c r="W182" s="70">
        <v>0</v>
      </c>
    </row>
    <row r="183" spans="1:23" ht="27" x14ac:dyDescent="0.25">
      <c r="A183" s="64">
        <v>4000</v>
      </c>
      <c r="B183" s="25" t="s">
        <v>44</v>
      </c>
      <c r="C183" s="65">
        <v>4300</v>
      </c>
      <c r="D183" s="51" t="s">
        <v>78</v>
      </c>
      <c r="E183" s="66">
        <v>434</v>
      </c>
      <c r="F183" s="30" t="s">
        <v>285</v>
      </c>
      <c r="G183" s="52">
        <v>0</v>
      </c>
      <c r="H183" s="52">
        <v>0</v>
      </c>
      <c r="I183" s="52">
        <v>0</v>
      </c>
      <c r="J183" s="12">
        <f t="shared" si="2"/>
        <v>0</v>
      </c>
      <c r="K183" s="70">
        <v>0</v>
      </c>
      <c r="L183" s="68">
        <v>0</v>
      </c>
      <c r="M183" s="68">
        <v>0</v>
      </c>
      <c r="N183" s="68">
        <v>0</v>
      </c>
      <c r="O183" s="70">
        <v>0</v>
      </c>
      <c r="P183" s="68">
        <v>0</v>
      </c>
      <c r="Q183" s="68">
        <v>0</v>
      </c>
      <c r="R183" s="68">
        <v>0</v>
      </c>
      <c r="S183" s="70">
        <v>0</v>
      </c>
      <c r="T183" s="68">
        <v>0</v>
      </c>
      <c r="U183" s="68">
        <v>0</v>
      </c>
      <c r="V183" s="68">
        <v>0</v>
      </c>
      <c r="W183" s="70">
        <v>0</v>
      </c>
    </row>
    <row r="184" spans="1:23" ht="27" x14ac:dyDescent="0.25">
      <c r="A184" s="64">
        <v>4000</v>
      </c>
      <c r="B184" s="25" t="s">
        <v>44</v>
      </c>
      <c r="C184" s="65">
        <v>4300</v>
      </c>
      <c r="D184" s="51" t="s">
        <v>78</v>
      </c>
      <c r="E184" s="66">
        <v>435</v>
      </c>
      <c r="F184" s="30" t="s">
        <v>286</v>
      </c>
      <c r="G184" s="52">
        <v>0</v>
      </c>
      <c r="H184" s="52">
        <v>0</v>
      </c>
      <c r="I184" s="52">
        <v>0</v>
      </c>
      <c r="J184" s="12">
        <f t="shared" si="2"/>
        <v>0</v>
      </c>
      <c r="K184" s="70">
        <v>0</v>
      </c>
      <c r="L184" s="68">
        <v>0</v>
      </c>
      <c r="M184" s="68">
        <v>0</v>
      </c>
      <c r="N184" s="68">
        <v>0</v>
      </c>
      <c r="O184" s="70">
        <v>0</v>
      </c>
      <c r="P184" s="68">
        <v>0</v>
      </c>
      <c r="Q184" s="68">
        <v>0</v>
      </c>
      <c r="R184" s="68">
        <v>0</v>
      </c>
      <c r="S184" s="70">
        <v>0</v>
      </c>
      <c r="T184" s="68">
        <v>0</v>
      </c>
      <c r="U184" s="68">
        <v>0</v>
      </c>
      <c r="V184" s="68">
        <v>0</v>
      </c>
      <c r="W184" s="70">
        <v>0</v>
      </c>
    </row>
    <row r="185" spans="1:23" ht="27" x14ac:dyDescent="0.25">
      <c r="A185" s="64">
        <v>4000</v>
      </c>
      <c r="B185" s="25" t="s">
        <v>44</v>
      </c>
      <c r="C185" s="65">
        <v>4300</v>
      </c>
      <c r="D185" s="51" t="s">
        <v>78</v>
      </c>
      <c r="E185" s="66">
        <v>436</v>
      </c>
      <c r="F185" s="30" t="s">
        <v>287</v>
      </c>
      <c r="G185" s="52">
        <v>0</v>
      </c>
      <c r="H185" s="52">
        <v>0</v>
      </c>
      <c r="I185" s="52">
        <v>0</v>
      </c>
      <c r="J185" s="12">
        <f t="shared" si="2"/>
        <v>0</v>
      </c>
      <c r="K185" s="70">
        <v>0</v>
      </c>
      <c r="L185" s="68">
        <v>0</v>
      </c>
      <c r="M185" s="68">
        <v>0</v>
      </c>
      <c r="N185" s="68">
        <v>0</v>
      </c>
      <c r="O185" s="70">
        <v>0</v>
      </c>
      <c r="P185" s="68">
        <v>0</v>
      </c>
      <c r="Q185" s="68">
        <v>0</v>
      </c>
      <c r="R185" s="68">
        <v>0</v>
      </c>
      <c r="S185" s="70">
        <v>0</v>
      </c>
      <c r="T185" s="68">
        <v>0</v>
      </c>
      <c r="U185" s="68">
        <v>0</v>
      </c>
      <c r="V185" s="68">
        <v>0</v>
      </c>
      <c r="W185" s="70">
        <v>0</v>
      </c>
    </row>
    <row r="186" spans="1:23" ht="27" x14ac:dyDescent="0.25">
      <c r="A186" s="64">
        <v>4000</v>
      </c>
      <c r="B186" s="25" t="s">
        <v>44</v>
      </c>
      <c r="C186" s="65">
        <v>4300</v>
      </c>
      <c r="D186" s="51" t="s">
        <v>78</v>
      </c>
      <c r="E186" s="66">
        <v>437</v>
      </c>
      <c r="F186" s="30" t="s">
        <v>288</v>
      </c>
      <c r="G186" s="52">
        <v>0</v>
      </c>
      <c r="H186" s="52">
        <v>0</v>
      </c>
      <c r="I186" s="52">
        <v>0</v>
      </c>
      <c r="J186" s="12">
        <f t="shared" si="2"/>
        <v>0</v>
      </c>
      <c r="K186" s="70">
        <v>0</v>
      </c>
      <c r="L186" s="68">
        <v>0</v>
      </c>
      <c r="M186" s="68">
        <v>0</v>
      </c>
      <c r="N186" s="68">
        <v>0</v>
      </c>
      <c r="O186" s="70">
        <v>0</v>
      </c>
      <c r="P186" s="68">
        <v>0</v>
      </c>
      <c r="Q186" s="68">
        <v>0</v>
      </c>
      <c r="R186" s="68">
        <v>0</v>
      </c>
      <c r="S186" s="70">
        <v>0</v>
      </c>
      <c r="T186" s="68">
        <v>0</v>
      </c>
      <c r="U186" s="68">
        <v>0</v>
      </c>
      <c r="V186" s="68">
        <v>0</v>
      </c>
      <c r="W186" s="70">
        <v>0</v>
      </c>
    </row>
    <row r="187" spans="1:23" ht="27" x14ac:dyDescent="0.25">
      <c r="A187" s="64">
        <v>4000</v>
      </c>
      <c r="B187" s="25" t="s">
        <v>44</v>
      </c>
      <c r="C187" s="65">
        <v>4400</v>
      </c>
      <c r="D187" s="51" t="s">
        <v>79</v>
      </c>
      <c r="E187" s="66">
        <v>441</v>
      </c>
      <c r="F187" s="30" t="s">
        <v>289</v>
      </c>
      <c r="G187" s="52">
        <v>0</v>
      </c>
      <c r="H187" s="52">
        <v>0</v>
      </c>
      <c r="I187" s="52">
        <v>0</v>
      </c>
      <c r="J187" s="12">
        <f t="shared" si="2"/>
        <v>0</v>
      </c>
      <c r="K187" s="70">
        <v>0</v>
      </c>
      <c r="L187" s="68">
        <v>0</v>
      </c>
      <c r="M187" s="68">
        <v>0</v>
      </c>
      <c r="N187" s="68">
        <v>0</v>
      </c>
      <c r="O187" s="70">
        <v>0</v>
      </c>
      <c r="P187" s="68">
        <v>0</v>
      </c>
      <c r="Q187" s="68">
        <v>0</v>
      </c>
      <c r="R187" s="68">
        <v>0</v>
      </c>
      <c r="S187" s="70">
        <v>0</v>
      </c>
      <c r="T187" s="68">
        <v>0</v>
      </c>
      <c r="U187" s="68">
        <v>0</v>
      </c>
      <c r="V187" s="68">
        <v>0</v>
      </c>
      <c r="W187" s="70">
        <v>0</v>
      </c>
    </row>
    <row r="188" spans="1:23" ht="27" x14ac:dyDescent="0.25">
      <c r="A188" s="64">
        <v>4000</v>
      </c>
      <c r="B188" s="25" t="s">
        <v>44</v>
      </c>
      <c r="C188" s="65">
        <v>4400</v>
      </c>
      <c r="D188" s="51" t="s">
        <v>79</v>
      </c>
      <c r="E188" s="66">
        <v>442</v>
      </c>
      <c r="F188" s="30" t="s">
        <v>290</v>
      </c>
      <c r="G188" s="52">
        <v>1732621</v>
      </c>
      <c r="H188" s="52">
        <v>0</v>
      </c>
      <c r="I188" s="52">
        <v>0</v>
      </c>
      <c r="J188" s="12">
        <f t="shared" si="2"/>
        <v>1732621</v>
      </c>
      <c r="K188" s="70">
        <v>638753</v>
      </c>
      <c r="L188" s="68">
        <v>535553</v>
      </c>
      <c r="M188" s="68">
        <v>103200</v>
      </c>
      <c r="N188" s="68">
        <v>0</v>
      </c>
      <c r="O188" s="70">
        <v>638753</v>
      </c>
      <c r="P188" s="68">
        <v>535553</v>
      </c>
      <c r="Q188" s="68">
        <v>103200</v>
      </c>
      <c r="R188" s="68">
        <v>0</v>
      </c>
      <c r="S188" s="70">
        <v>638753</v>
      </c>
      <c r="T188" s="68">
        <v>535553</v>
      </c>
      <c r="U188" s="68">
        <v>103200</v>
      </c>
      <c r="V188" s="68">
        <v>0</v>
      </c>
      <c r="W188" s="70">
        <v>638753</v>
      </c>
    </row>
    <row r="189" spans="1:23" ht="27" x14ac:dyDescent="0.25">
      <c r="A189" s="64">
        <v>4000</v>
      </c>
      <c r="B189" s="25" t="s">
        <v>44</v>
      </c>
      <c r="C189" s="65">
        <v>4400</v>
      </c>
      <c r="D189" s="51" t="s">
        <v>79</v>
      </c>
      <c r="E189" s="66">
        <v>443</v>
      </c>
      <c r="F189" s="30" t="s">
        <v>291</v>
      </c>
      <c r="G189" s="52">
        <v>0</v>
      </c>
      <c r="H189" s="52">
        <v>0</v>
      </c>
      <c r="I189" s="52">
        <v>0</v>
      </c>
      <c r="J189" s="12">
        <f t="shared" si="2"/>
        <v>0</v>
      </c>
      <c r="K189" s="70">
        <v>0</v>
      </c>
      <c r="L189" s="68">
        <v>0</v>
      </c>
      <c r="M189" s="68">
        <v>0</v>
      </c>
      <c r="N189" s="68">
        <v>0</v>
      </c>
      <c r="O189" s="70">
        <v>0</v>
      </c>
      <c r="P189" s="68">
        <v>0</v>
      </c>
      <c r="Q189" s="68">
        <v>0</v>
      </c>
      <c r="R189" s="68">
        <v>0</v>
      </c>
      <c r="S189" s="70">
        <v>0</v>
      </c>
      <c r="T189" s="68">
        <v>0</v>
      </c>
      <c r="U189" s="68">
        <v>0</v>
      </c>
      <c r="V189" s="68">
        <v>0</v>
      </c>
      <c r="W189" s="70">
        <v>0</v>
      </c>
    </row>
    <row r="190" spans="1:23" ht="27" x14ac:dyDescent="0.25">
      <c r="A190" s="64">
        <v>4000</v>
      </c>
      <c r="B190" s="25" t="s">
        <v>44</v>
      </c>
      <c r="C190" s="65">
        <v>4400</v>
      </c>
      <c r="D190" s="51" t="s">
        <v>79</v>
      </c>
      <c r="E190" s="66">
        <v>444</v>
      </c>
      <c r="F190" s="30" t="s">
        <v>292</v>
      </c>
      <c r="G190" s="52">
        <v>0</v>
      </c>
      <c r="H190" s="52">
        <v>0</v>
      </c>
      <c r="I190" s="52">
        <v>0</v>
      </c>
      <c r="J190" s="12">
        <f t="shared" si="2"/>
        <v>0</v>
      </c>
      <c r="K190" s="70">
        <v>0</v>
      </c>
      <c r="L190" s="68">
        <v>0</v>
      </c>
      <c r="M190" s="68">
        <v>0</v>
      </c>
      <c r="N190" s="68">
        <v>0</v>
      </c>
      <c r="O190" s="70">
        <v>0</v>
      </c>
      <c r="P190" s="68">
        <v>0</v>
      </c>
      <c r="Q190" s="68">
        <v>0</v>
      </c>
      <c r="R190" s="68">
        <v>0</v>
      </c>
      <c r="S190" s="70">
        <v>0</v>
      </c>
      <c r="T190" s="68">
        <v>0</v>
      </c>
      <c r="U190" s="68">
        <v>0</v>
      </c>
      <c r="V190" s="68">
        <v>0</v>
      </c>
      <c r="W190" s="70">
        <v>0</v>
      </c>
    </row>
    <row r="191" spans="1:23" ht="27" x14ac:dyDescent="0.25">
      <c r="A191" s="64">
        <v>4000</v>
      </c>
      <c r="B191" s="25" t="s">
        <v>44</v>
      </c>
      <c r="C191" s="65">
        <v>4400</v>
      </c>
      <c r="D191" s="51" t="s">
        <v>79</v>
      </c>
      <c r="E191" s="66">
        <v>445</v>
      </c>
      <c r="F191" s="30" t="s">
        <v>293</v>
      </c>
      <c r="G191" s="52">
        <v>0</v>
      </c>
      <c r="H191" s="52">
        <v>0</v>
      </c>
      <c r="I191" s="52">
        <v>0</v>
      </c>
      <c r="J191" s="12">
        <f t="shared" si="2"/>
        <v>0</v>
      </c>
      <c r="K191" s="70">
        <v>0</v>
      </c>
      <c r="L191" s="68">
        <v>0</v>
      </c>
      <c r="M191" s="68">
        <v>0</v>
      </c>
      <c r="N191" s="68">
        <v>0</v>
      </c>
      <c r="O191" s="70">
        <v>0</v>
      </c>
      <c r="P191" s="68">
        <v>0</v>
      </c>
      <c r="Q191" s="68">
        <v>0</v>
      </c>
      <c r="R191" s="68">
        <v>0</v>
      </c>
      <c r="S191" s="70">
        <v>0</v>
      </c>
      <c r="T191" s="68">
        <v>0</v>
      </c>
      <c r="U191" s="68">
        <v>0</v>
      </c>
      <c r="V191" s="68">
        <v>0</v>
      </c>
      <c r="W191" s="70">
        <v>0</v>
      </c>
    </row>
    <row r="192" spans="1:23" ht="27" x14ac:dyDescent="0.25">
      <c r="A192" s="64">
        <v>4000</v>
      </c>
      <c r="B192" s="25" t="s">
        <v>44</v>
      </c>
      <c r="C192" s="65">
        <v>4400</v>
      </c>
      <c r="D192" s="51" t="s">
        <v>79</v>
      </c>
      <c r="E192" s="66">
        <v>446</v>
      </c>
      <c r="F192" s="30" t="s">
        <v>294</v>
      </c>
      <c r="G192" s="52">
        <v>0</v>
      </c>
      <c r="H192" s="52">
        <v>0</v>
      </c>
      <c r="I192" s="52">
        <v>0</v>
      </c>
      <c r="J192" s="12">
        <f t="shared" si="2"/>
        <v>0</v>
      </c>
      <c r="K192" s="70">
        <v>0</v>
      </c>
      <c r="L192" s="68">
        <v>0</v>
      </c>
      <c r="M192" s="68">
        <v>0</v>
      </c>
      <c r="N192" s="68">
        <v>0</v>
      </c>
      <c r="O192" s="70">
        <v>0</v>
      </c>
      <c r="P192" s="68">
        <v>0</v>
      </c>
      <c r="Q192" s="68">
        <v>0</v>
      </c>
      <c r="R192" s="68">
        <v>0</v>
      </c>
      <c r="S192" s="70">
        <v>0</v>
      </c>
      <c r="T192" s="68">
        <v>0</v>
      </c>
      <c r="U192" s="68">
        <v>0</v>
      </c>
      <c r="V192" s="68">
        <v>0</v>
      </c>
      <c r="W192" s="70">
        <v>0</v>
      </c>
    </row>
    <row r="193" spans="1:23" ht="27" x14ac:dyDescent="0.25">
      <c r="A193" s="64">
        <v>4000</v>
      </c>
      <c r="B193" s="25" t="s">
        <v>44</v>
      </c>
      <c r="C193" s="65">
        <v>4400</v>
      </c>
      <c r="D193" s="51" t="s">
        <v>79</v>
      </c>
      <c r="E193" s="66">
        <v>447</v>
      </c>
      <c r="F193" s="30" t="s">
        <v>295</v>
      </c>
      <c r="G193" s="52">
        <v>0</v>
      </c>
      <c r="H193" s="52">
        <v>0</v>
      </c>
      <c r="I193" s="52">
        <v>0</v>
      </c>
      <c r="J193" s="12">
        <f t="shared" si="2"/>
        <v>0</v>
      </c>
      <c r="K193" s="70">
        <v>0</v>
      </c>
      <c r="L193" s="68">
        <v>0</v>
      </c>
      <c r="M193" s="68">
        <v>0</v>
      </c>
      <c r="N193" s="68">
        <v>0</v>
      </c>
      <c r="O193" s="70">
        <v>0</v>
      </c>
      <c r="P193" s="68">
        <v>0</v>
      </c>
      <c r="Q193" s="68">
        <v>0</v>
      </c>
      <c r="R193" s="68">
        <v>0</v>
      </c>
      <c r="S193" s="70">
        <v>0</v>
      </c>
      <c r="T193" s="68">
        <v>0</v>
      </c>
      <c r="U193" s="68">
        <v>0</v>
      </c>
      <c r="V193" s="68">
        <v>0</v>
      </c>
      <c r="W193" s="70">
        <v>0</v>
      </c>
    </row>
    <row r="194" spans="1:23" ht="27" x14ac:dyDescent="0.25">
      <c r="A194" s="64">
        <v>4000</v>
      </c>
      <c r="B194" s="25" t="s">
        <v>44</v>
      </c>
      <c r="C194" s="65">
        <v>4400</v>
      </c>
      <c r="D194" s="51" t="s">
        <v>79</v>
      </c>
      <c r="E194" s="66">
        <v>448</v>
      </c>
      <c r="F194" s="30" t="s">
        <v>296</v>
      </c>
      <c r="G194" s="52">
        <v>0</v>
      </c>
      <c r="H194" s="52">
        <v>0</v>
      </c>
      <c r="I194" s="52">
        <v>0</v>
      </c>
      <c r="J194" s="12">
        <f t="shared" si="2"/>
        <v>0</v>
      </c>
      <c r="K194" s="70">
        <v>0</v>
      </c>
      <c r="L194" s="68">
        <v>0</v>
      </c>
      <c r="M194" s="68">
        <v>0</v>
      </c>
      <c r="N194" s="68">
        <v>0</v>
      </c>
      <c r="O194" s="70">
        <v>0</v>
      </c>
      <c r="P194" s="68">
        <v>0</v>
      </c>
      <c r="Q194" s="68">
        <v>0</v>
      </c>
      <c r="R194" s="68">
        <v>0</v>
      </c>
      <c r="S194" s="70">
        <v>0</v>
      </c>
      <c r="T194" s="68">
        <v>0</v>
      </c>
      <c r="U194" s="68">
        <v>0</v>
      </c>
      <c r="V194" s="68">
        <v>0</v>
      </c>
      <c r="W194" s="70">
        <v>0</v>
      </c>
    </row>
    <row r="195" spans="1:23" ht="27" x14ac:dyDescent="0.25">
      <c r="A195" s="64">
        <v>4000</v>
      </c>
      <c r="B195" s="25" t="s">
        <v>44</v>
      </c>
      <c r="C195" s="65">
        <v>4500</v>
      </c>
      <c r="D195" s="51" t="s">
        <v>80</v>
      </c>
      <c r="E195" s="66">
        <v>451</v>
      </c>
      <c r="F195" s="30" t="s">
        <v>297</v>
      </c>
      <c r="G195" s="52">
        <v>0</v>
      </c>
      <c r="H195" s="52">
        <v>0</v>
      </c>
      <c r="I195" s="52">
        <v>0</v>
      </c>
      <c r="J195" s="12">
        <f t="shared" si="2"/>
        <v>0</v>
      </c>
      <c r="K195" s="70">
        <v>0</v>
      </c>
      <c r="L195" s="68">
        <v>0</v>
      </c>
      <c r="M195" s="68">
        <v>0</v>
      </c>
      <c r="N195" s="68">
        <v>0</v>
      </c>
      <c r="O195" s="70">
        <v>0</v>
      </c>
      <c r="P195" s="68">
        <v>0</v>
      </c>
      <c r="Q195" s="68">
        <v>0</v>
      </c>
      <c r="R195" s="68">
        <v>0</v>
      </c>
      <c r="S195" s="70">
        <v>0</v>
      </c>
      <c r="T195" s="68">
        <v>0</v>
      </c>
      <c r="U195" s="68">
        <v>0</v>
      </c>
      <c r="V195" s="68">
        <v>0</v>
      </c>
      <c r="W195" s="70">
        <v>0</v>
      </c>
    </row>
    <row r="196" spans="1:23" ht="27" x14ac:dyDescent="0.25">
      <c r="A196" s="64">
        <v>4000</v>
      </c>
      <c r="B196" s="25" t="s">
        <v>44</v>
      </c>
      <c r="C196" s="65">
        <v>4500</v>
      </c>
      <c r="D196" s="51" t="s">
        <v>80</v>
      </c>
      <c r="E196" s="66">
        <v>452</v>
      </c>
      <c r="F196" s="30" t="s">
        <v>298</v>
      </c>
      <c r="G196" s="52">
        <v>0</v>
      </c>
      <c r="H196" s="52">
        <v>0</v>
      </c>
      <c r="I196" s="52">
        <v>0</v>
      </c>
      <c r="J196" s="12">
        <f t="shared" si="2"/>
        <v>0</v>
      </c>
      <c r="K196" s="70">
        <v>0</v>
      </c>
      <c r="L196" s="68">
        <v>0</v>
      </c>
      <c r="M196" s="68">
        <v>0</v>
      </c>
      <c r="N196" s="68">
        <v>0</v>
      </c>
      <c r="O196" s="70">
        <v>0</v>
      </c>
      <c r="P196" s="68">
        <v>0</v>
      </c>
      <c r="Q196" s="68">
        <v>0</v>
      </c>
      <c r="R196" s="68">
        <v>0</v>
      </c>
      <c r="S196" s="70">
        <v>0</v>
      </c>
      <c r="T196" s="68">
        <v>0</v>
      </c>
      <c r="U196" s="68">
        <v>0</v>
      </c>
      <c r="V196" s="68">
        <v>0</v>
      </c>
      <c r="W196" s="70">
        <v>0</v>
      </c>
    </row>
    <row r="197" spans="1:23" ht="27" x14ac:dyDescent="0.25">
      <c r="A197" s="64">
        <v>4000</v>
      </c>
      <c r="B197" s="25" t="s">
        <v>44</v>
      </c>
      <c r="C197" s="65">
        <v>4600</v>
      </c>
      <c r="D197" s="51" t="s">
        <v>81</v>
      </c>
      <c r="E197" s="66">
        <v>461</v>
      </c>
      <c r="F197" s="30" t="s">
        <v>299</v>
      </c>
      <c r="G197" s="52">
        <v>0</v>
      </c>
      <c r="H197" s="52">
        <v>0</v>
      </c>
      <c r="I197" s="52">
        <v>0</v>
      </c>
      <c r="J197" s="12">
        <f t="shared" si="2"/>
        <v>0</v>
      </c>
      <c r="K197" s="70">
        <v>0</v>
      </c>
      <c r="L197" s="68">
        <v>0</v>
      </c>
      <c r="M197" s="68">
        <v>0</v>
      </c>
      <c r="N197" s="68">
        <v>0</v>
      </c>
      <c r="O197" s="70">
        <v>0</v>
      </c>
      <c r="P197" s="68">
        <v>0</v>
      </c>
      <c r="Q197" s="68">
        <v>0</v>
      </c>
      <c r="R197" s="68">
        <v>0</v>
      </c>
      <c r="S197" s="70">
        <v>0</v>
      </c>
      <c r="T197" s="68">
        <v>0</v>
      </c>
      <c r="U197" s="68">
        <v>0</v>
      </c>
      <c r="V197" s="68">
        <v>0</v>
      </c>
      <c r="W197" s="70">
        <v>0</v>
      </c>
    </row>
    <row r="198" spans="1:23" ht="27" x14ac:dyDescent="0.25">
      <c r="A198" s="64">
        <v>4000</v>
      </c>
      <c r="B198" s="25" t="s">
        <v>44</v>
      </c>
      <c r="C198" s="65">
        <v>4600</v>
      </c>
      <c r="D198" s="51" t="s">
        <v>81</v>
      </c>
      <c r="E198" s="66">
        <v>462</v>
      </c>
      <c r="F198" s="30" t="s">
        <v>300</v>
      </c>
      <c r="G198" s="52">
        <v>0</v>
      </c>
      <c r="H198" s="52">
        <v>0</v>
      </c>
      <c r="I198" s="52">
        <v>0</v>
      </c>
      <c r="J198" s="12">
        <f t="shared" si="2"/>
        <v>0</v>
      </c>
      <c r="K198" s="70">
        <v>0</v>
      </c>
      <c r="L198" s="68">
        <v>0</v>
      </c>
      <c r="M198" s="68">
        <v>0</v>
      </c>
      <c r="N198" s="68">
        <v>0</v>
      </c>
      <c r="O198" s="70">
        <v>0</v>
      </c>
      <c r="P198" s="68">
        <v>0</v>
      </c>
      <c r="Q198" s="68">
        <v>0</v>
      </c>
      <c r="R198" s="68">
        <v>0</v>
      </c>
      <c r="S198" s="70">
        <v>0</v>
      </c>
      <c r="T198" s="68">
        <v>0</v>
      </c>
      <c r="U198" s="68">
        <v>0</v>
      </c>
      <c r="V198" s="68">
        <v>0</v>
      </c>
      <c r="W198" s="70">
        <v>0</v>
      </c>
    </row>
    <row r="199" spans="1:23" ht="27" x14ac:dyDescent="0.25">
      <c r="A199" s="64">
        <v>4000</v>
      </c>
      <c r="B199" s="25" t="s">
        <v>44</v>
      </c>
      <c r="C199" s="65">
        <v>4600</v>
      </c>
      <c r="D199" s="51" t="s">
        <v>81</v>
      </c>
      <c r="E199" s="66">
        <v>463</v>
      </c>
      <c r="F199" s="30" t="s">
        <v>301</v>
      </c>
      <c r="G199" s="52">
        <v>0</v>
      </c>
      <c r="H199" s="52">
        <v>0</v>
      </c>
      <c r="I199" s="52">
        <v>0</v>
      </c>
      <c r="J199" s="12">
        <f t="shared" si="2"/>
        <v>0</v>
      </c>
      <c r="K199" s="70">
        <v>0</v>
      </c>
      <c r="L199" s="68">
        <v>0</v>
      </c>
      <c r="M199" s="68">
        <v>0</v>
      </c>
      <c r="N199" s="68">
        <v>0</v>
      </c>
      <c r="O199" s="70">
        <v>0</v>
      </c>
      <c r="P199" s="68">
        <v>0</v>
      </c>
      <c r="Q199" s="68">
        <v>0</v>
      </c>
      <c r="R199" s="68">
        <v>0</v>
      </c>
      <c r="S199" s="70">
        <v>0</v>
      </c>
      <c r="T199" s="68">
        <v>0</v>
      </c>
      <c r="U199" s="68">
        <v>0</v>
      </c>
      <c r="V199" s="68">
        <v>0</v>
      </c>
      <c r="W199" s="70">
        <v>0</v>
      </c>
    </row>
    <row r="200" spans="1:23" ht="27" x14ac:dyDescent="0.25">
      <c r="A200" s="64">
        <v>4000</v>
      </c>
      <c r="B200" s="25" t="s">
        <v>44</v>
      </c>
      <c r="C200" s="65">
        <v>4600</v>
      </c>
      <c r="D200" s="51" t="s">
        <v>81</v>
      </c>
      <c r="E200" s="66">
        <v>464</v>
      </c>
      <c r="F200" s="30" t="s">
        <v>302</v>
      </c>
      <c r="G200" s="52">
        <v>0</v>
      </c>
      <c r="H200" s="52">
        <v>0</v>
      </c>
      <c r="I200" s="52">
        <v>0</v>
      </c>
      <c r="J200" s="12">
        <f t="shared" ref="J200:J263" si="3">+G200+H200-I200</f>
        <v>0</v>
      </c>
      <c r="K200" s="70">
        <v>0</v>
      </c>
      <c r="L200" s="68">
        <v>0</v>
      </c>
      <c r="M200" s="68">
        <v>0</v>
      </c>
      <c r="N200" s="68">
        <v>0</v>
      </c>
      <c r="O200" s="70">
        <v>0</v>
      </c>
      <c r="P200" s="68">
        <v>0</v>
      </c>
      <c r="Q200" s="68">
        <v>0</v>
      </c>
      <c r="R200" s="68">
        <v>0</v>
      </c>
      <c r="S200" s="70">
        <v>0</v>
      </c>
      <c r="T200" s="68">
        <v>0</v>
      </c>
      <c r="U200" s="68">
        <v>0</v>
      </c>
      <c r="V200" s="68">
        <v>0</v>
      </c>
      <c r="W200" s="70">
        <v>0</v>
      </c>
    </row>
    <row r="201" spans="1:23" ht="27" x14ac:dyDescent="0.25">
      <c r="A201" s="64">
        <v>4000</v>
      </c>
      <c r="B201" s="25" t="s">
        <v>44</v>
      </c>
      <c r="C201" s="65">
        <v>4600</v>
      </c>
      <c r="D201" s="51" t="s">
        <v>81</v>
      </c>
      <c r="E201" s="66">
        <v>465</v>
      </c>
      <c r="F201" s="30" t="s">
        <v>303</v>
      </c>
      <c r="G201" s="52">
        <v>0</v>
      </c>
      <c r="H201" s="52">
        <v>0</v>
      </c>
      <c r="I201" s="52">
        <v>0</v>
      </c>
      <c r="J201" s="12">
        <f t="shared" si="3"/>
        <v>0</v>
      </c>
      <c r="K201" s="70">
        <v>0</v>
      </c>
      <c r="L201" s="68">
        <v>0</v>
      </c>
      <c r="M201" s="68">
        <v>0</v>
      </c>
      <c r="N201" s="68">
        <v>0</v>
      </c>
      <c r="O201" s="70">
        <v>0</v>
      </c>
      <c r="P201" s="68">
        <v>0</v>
      </c>
      <c r="Q201" s="68">
        <v>0</v>
      </c>
      <c r="R201" s="68">
        <v>0</v>
      </c>
      <c r="S201" s="70">
        <v>0</v>
      </c>
      <c r="T201" s="68">
        <v>0</v>
      </c>
      <c r="U201" s="68">
        <v>0</v>
      </c>
      <c r="V201" s="68">
        <v>0</v>
      </c>
      <c r="W201" s="70">
        <v>0</v>
      </c>
    </row>
    <row r="202" spans="1:23" ht="27" x14ac:dyDescent="0.25">
      <c r="A202" s="64">
        <v>4000</v>
      </c>
      <c r="B202" s="25" t="s">
        <v>44</v>
      </c>
      <c r="C202" s="65">
        <v>4600</v>
      </c>
      <c r="D202" s="51" t="s">
        <v>81</v>
      </c>
      <c r="E202" s="66">
        <v>466</v>
      </c>
      <c r="F202" s="30" t="s">
        <v>304</v>
      </c>
      <c r="G202" s="52">
        <v>0</v>
      </c>
      <c r="H202" s="52">
        <v>0</v>
      </c>
      <c r="I202" s="52">
        <v>0</v>
      </c>
      <c r="J202" s="12">
        <f t="shared" si="3"/>
        <v>0</v>
      </c>
      <c r="K202" s="70">
        <v>0</v>
      </c>
      <c r="L202" s="68">
        <v>0</v>
      </c>
      <c r="M202" s="68">
        <v>0</v>
      </c>
      <c r="N202" s="68">
        <v>0</v>
      </c>
      <c r="O202" s="70">
        <v>0</v>
      </c>
      <c r="P202" s="68">
        <v>0</v>
      </c>
      <c r="Q202" s="68">
        <v>0</v>
      </c>
      <c r="R202" s="68">
        <v>0</v>
      </c>
      <c r="S202" s="70">
        <v>0</v>
      </c>
      <c r="T202" s="68">
        <v>0</v>
      </c>
      <c r="U202" s="68">
        <v>0</v>
      </c>
      <c r="V202" s="68">
        <v>0</v>
      </c>
      <c r="W202" s="70">
        <v>0</v>
      </c>
    </row>
    <row r="203" spans="1:23" ht="27" x14ac:dyDescent="0.25">
      <c r="A203" s="64">
        <v>4000</v>
      </c>
      <c r="B203" s="25" t="s">
        <v>44</v>
      </c>
      <c r="C203" s="65">
        <v>4900</v>
      </c>
      <c r="D203" s="51" t="s">
        <v>82</v>
      </c>
      <c r="E203" s="66">
        <v>491</v>
      </c>
      <c r="F203" s="30" t="s">
        <v>305</v>
      </c>
      <c r="G203" s="52">
        <v>0</v>
      </c>
      <c r="H203" s="52">
        <v>0</v>
      </c>
      <c r="I203" s="52">
        <v>0</v>
      </c>
      <c r="J203" s="12">
        <f t="shared" si="3"/>
        <v>0</v>
      </c>
      <c r="K203" s="70">
        <v>0</v>
      </c>
      <c r="L203" s="68">
        <v>0</v>
      </c>
      <c r="M203" s="68">
        <v>0</v>
      </c>
      <c r="N203" s="68">
        <v>0</v>
      </c>
      <c r="O203" s="70">
        <v>0</v>
      </c>
      <c r="P203" s="68">
        <v>0</v>
      </c>
      <c r="Q203" s="68">
        <v>0</v>
      </c>
      <c r="R203" s="68">
        <v>0</v>
      </c>
      <c r="S203" s="70">
        <v>0</v>
      </c>
      <c r="T203" s="68">
        <v>0</v>
      </c>
      <c r="U203" s="68">
        <v>0</v>
      </c>
      <c r="V203" s="68">
        <v>0</v>
      </c>
      <c r="W203" s="70">
        <v>0</v>
      </c>
    </row>
    <row r="204" spans="1:23" ht="27" x14ac:dyDescent="0.25">
      <c r="A204" s="64">
        <v>4000</v>
      </c>
      <c r="B204" s="25" t="s">
        <v>44</v>
      </c>
      <c r="C204" s="65">
        <v>4900</v>
      </c>
      <c r="D204" s="51" t="s">
        <v>82</v>
      </c>
      <c r="E204" s="66">
        <v>492</v>
      </c>
      <c r="F204" s="30" t="s">
        <v>306</v>
      </c>
      <c r="G204" s="52">
        <v>0</v>
      </c>
      <c r="H204" s="52">
        <v>0</v>
      </c>
      <c r="I204" s="52">
        <v>0</v>
      </c>
      <c r="J204" s="12">
        <f t="shared" si="3"/>
        <v>0</v>
      </c>
      <c r="K204" s="70">
        <v>0</v>
      </c>
      <c r="L204" s="68">
        <v>0</v>
      </c>
      <c r="M204" s="68">
        <v>0</v>
      </c>
      <c r="N204" s="68">
        <v>0</v>
      </c>
      <c r="O204" s="70">
        <v>0</v>
      </c>
      <c r="P204" s="68">
        <v>0</v>
      </c>
      <c r="Q204" s="68">
        <v>0</v>
      </c>
      <c r="R204" s="68">
        <v>0</v>
      </c>
      <c r="S204" s="70">
        <v>0</v>
      </c>
      <c r="T204" s="68">
        <v>0</v>
      </c>
      <c r="U204" s="68">
        <v>0</v>
      </c>
      <c r="V204" s="68">
        <v>0</v>
      </c>
      <c r="W204" s="70">
        <v>0</v>
      </c>
    </row>
    <row r="205" spans="1:23" ht="27" x14ac:dyDescent="0.25">
      <c r="A205" s="64">
        <v>4000</v>
      </c>
      <c r="B205" s="25" t="s">
        <v>44</v>
      </c>
      <c r="C205" s="65">
        <v>4900</v>
      </c>
      <c r="D205" s="51" t="s">
        <v>82</v>
      </c>
      <c r="E205" s="66">
        <v>493</v>
      </c>
      <c r="F205" s="30" t="s">
        <v>307</v>
      </c>
      <c r="G205" s="52">
        <v>0</v>
      </c>
      <c r="H205" s="52">
        <v>0</v>
      </c>
      <c r="I205" s="52">
        <v>0</v>
      </c>
      <c r="J205" s="12">
        <f t="shared" si="3"/>
        <v>0</v>
      </c>
      <c r="K205" s="70">
        <v>0</v>
      </c>
      <c r="L205" s="68">
        <v>0</v>
      </c>
      <c r="M205" s="68">
        <v>0</v>
      </c>
      <c r="N205" s="68">
        <v>0</v>
      </c>
      <c r="O205" s="70">
        <v>0</v>
      </c>
      <c r="P205" s="68">
        <v>0</v>
      </c>
      <c r="Q205" s="68">
        <v>0</v>
      </c>
      <c r="R205" s="68">
        <v>0</v>
      </c>
      <c r="S205" s="70">
        <v>0</v>
      </c>
      <c r="T205" s="68">
        <v>0</v>
      </c>
      <c r="U205" s="68">
        <v>0</v>
      </c>
      <c r="V205" s="68">
        <v>0</v>
      </c>
      <c r="W205" s="70">
        <v>0</v>
      </c>
    </row>
    <row r="206" spans="1:23" x14ac:dyDescent="0.25">
      <c r="A206" s="64">
        <v>5000</v>
      </c>
      <c r="B206" s="26" t="s">
        <v>45</v>
      </c>
      <c r="C206" s="65">
        <v>5100</v>
      </c>
      <c r="D206" s="51" t="s">
        <v>83</v>
      </c>
      <c r="E206" s="66">
        <v>511</v>
      </c>
      <c r="F206" s="30" t="s">
        <v>308</v>
      </c>
      <c r="G206" s="52">
        <v>0</v>
      </c>
      <c r="H206" s="52">
        <v>0</v>
      </c>
      <c r="I206" s="52">
        <v>0</v>
      </c>
      <c r="J206" s="12">
        <f t="shared" si="3"/>
        <v>0</v>
      </c>
      <c r="K206" s="70">
        <v>0</v>
      </c>
      <c r="L206" s="68">
        <v>0</v>
      </c>
      <c r="M206" s="68">
        <v>0</v>
      </c>
      <c r="N206" s="68">
        <v>0</v>
      </c>
      <c r="O206" s="70">
        <v>0</v>
      </c>
      <c r="P206" s="68">
        <v>0</v>
      </c>
      <c r="Q206" s="68">
        <v>0</v>
      </c>
      <c r="R206" s="68">
        <v>0</v>
      </c>
      <c r="S206" s="70">
        <v>0</v>
      </c>
      <c r="T206" s="68">
        <v>0</v>
      </c>
      <c r="U206" s="68">
        <v>0</v>
      </c>
      <c r="V206" s="68">
        <v>0</v>
      </c>
      <c r="W206" s="70">
        <v>0</v>
      </c>
    </row>
    <row r="207" spans="1:23" x14ac:dyDescent="0.25">
      <c r="A207" s="64">
        <v>5000</v>
      </c>
      <c r="B207" s="26" t="s">
        <v>45</v>
      </c>
      <c r="C207" s="65">
        <v>5100</v>
      </c>
      <c r="D207" s="51" t="s">
        <v>83</v>
      </c>
      <c r="E207" s="66">
        <v>512</v>
      </c>
      <c r="F207" s="30" t="s">
        <v>309</v>
      </c>
      <c r="G207" s="52">
        <v>0</v>
      </c>
      <c r="H207" s="52">
        <v>0</v>
      </c>
      <c r="I207" s="52">
        <v>0</v>
      </c>
      <c r="J207" s="12">
        <f t="shared" si="3"/>
        <v>0</v>
      </c>
      <c r="K207" s="70">
        <v>0</v>
      </c>
      <c r="L207" s="68">
        <v>0</v>
      </c>
      <c r="M207" s="68">
        <v>0</v>
      </c>
      <c r="N207" s="68">
        <v>0</v>
      </c>
      <c r="O207" s="70">
        <v>0</v>
      </c>
      <c r="P207" s="68">
        <v>0</v>
      </c>
      <c r="Q207" s="68">
        <v>0</v>
      </c>
      <c r="R207" s="68">
        <v>0</v>
      </c>
      <c r="S207" s="70">
        <v>0</v>
      </c>
      <c r="T207" s="68">
        <v>0</v>
      </c>
      <c r="U207" s="68">
        <v>0</v>
      </c>
      <c r="V207" s="68">
        <v>0</v>
      </c>
      <c r="W207" s="70">
        <v>0</v>
      </c>
    </row>
    <row r="208" spans="1:23" x14ac:dyDescent="0.25">
      <c r="A208" s="64">
        <v>5000</v>
      </c>
      <c r="B208" s="26" t="s">
        <v>45</v>
      </c>
      <c r="C208" s="65">
        <v>5100</v>
      </c>
      <c r="D208" s="51" t="s">
        <v>83</v>
      </c>
      <c r="E208" s="66">
        <v>513</v>
      </c>
      <c r="F208" s="30" t="s">
        <v>310</v>
      </c>
      <c r="G208" s="52">
        <v>0</v>
      </c>
      <c r="H208" s="52">
        <v>0</v>
      </c>
      <c r="I208" s="52">
        <v>0</v>
      </c>
      <c r="J208" s="12">
        <f t="shared" si="3"/>
        <v>0</v>
      </c>
      <c r="K208" s="70">
        <v>0</v>
      </c>
      <c r="L208" s="68">
        <v>0</v>
      </c>
      <c r="M208" s="68">
        <v>0</v>
      </c>
      <c r="N208" s="68">
        <v>0</v>
      </c>
      <c r="O208" s="70">
        <v>0</v>
      </c>
      <c r="P208" s="68">
        <v>0</v>
      </c>
      <c r="Q208" s="68">
        <v>0</v>
      </c>
      <c r="R208" s="68">
        <v>0</v>
      </c>
      <c r="S208" s="70">
        <v>0</v>
      </c>
      <c r="T208" s="68">
        <v>0</v>
      </c>
      <c r="U208" s="68">
        <v>0</v>
      </c>
      <c r="V208" s="68">
        <v>0</v>
      </c>
      <c r="W208" s="70">
        <v>0</v>
      </c>
    </row>
    <row r="209" spans="1:23" x14ac:dyDescent="0.25">
      <c r="A209" s="64">
        <v>5000</v>
      </c>
      <c r="B209" s="26" t="s">
        <v>45</v>
      </c>
      <c r="C209" s="65">
        <v>5100</v>
      </c>
      <c r="D209" s="51" t="s">
        <v>83</v>
      </c>
      <c r="E209" s="66">
        <v>514</v>
      </c>
      <c r="F209" s="30" t="s">
        <v>311</v>
      </c>
      <c r="G209" s="52">
        <v>0</v>
      </c>
      <c r="H209" s="52">
        <v>0</v>
      </c>
      <c r="I209" s="52">
        <v>0</v>
      </c>
      <c r="J209" s="12">
        <f t="shared" si="3"/>
        <v>0</v>
      </c>
      <c r="K209" s="70">
        <v>0</v>
      </c>
      <c r="L209" s="68">
        <v>0</v>
      </c>
      <c r="M209" s="68">
        <v>0</v>
      </c>
      <c r="N209" s="68">
        <v>0</v>
      </c>
      <c r="O209" s="70">
        <v>0</v>
      </c>
      <c r="P209" s="68">
        <v>0</v>
      </c>
      <c r="Q209" s="68">
        <v>0</v>
      </c>
      <c r="R209" s="68">
        <v>0</v>
      </c>
      <c r="S209" s="70">
        <v>0</v>
      </c>
      <c r="T209" s="68">
        <v>0</v>
      </c>
      <c r="U209" s="68">
        <v>0</v>
      </c>
      <c r="V209" s="68">
        <v>0</v>
      </c>
      <c r="W209" s="70">
        <v>0</v>
      </c>
    </row>
    <row r="210" spans="1:23" x14ac:dyDescent="0.25">
      <c r="A210" s="64">
        <v>5000</v>
      </c>
      <c r="B210" s="26" t="s">
        <v>45</v>
      </c>
      <c r="C210" s="65">
        <v>5100</v>
      </c>
      <c r="D210" s="51" t="s">
        <v>83</v>
      </c>
      <c r="E210" s="66">
        <v>515</v>
      </c>
      <c r="F210" s="30" t="s">
        <v>312</v>
      </c>
      <c r="G210" s="52">
        <v>0</v>
      </c>
      <c r="H210" s="52">
        <v>0</v>
      </c>
      <c r="I210" s="52">
        <v>0</v>
      </c>
      <c r="J210" s="12">
        <f t="shared" si="3"/>
        <v>0</v>
      </c>
      <c r="K210" s="70">
        <v>0</v>
      </c>
      <c r="L210" s="68">
        <v>0</v>
      </c>
      <c r="M210" s="68">
        <v>0</v>
      </c>
      <c r="N210" s="68">
        <v>0</v>
      </c>
      <c r="O210" s="70">
        <v>0</v>
      </c>
      <c r="P210" s="68">
        <v>0</v>
      </c>
      <c r="Q210" s="68">
        <v>0</v>
      </c>
      <c r="R210" s="68">
        <v>0</v>
      </c>
      <c r="S210" s="70">
        <v>0</v>
      </c>
      <c r="T210" s="68">
        <v>0</v>
      </c>
      <c r="U210" s="68">
        <v>0</v>
      </c>
      <c r="V210" s="68">
        <v>0</v>
      </c>
      <c r="W210" s="70">
        <v>0</v>
      </c>
    </row>
    <row r="211" spans="1:23" x14ac:dyDescent="0.25">
      <c r="A211" s="64">
        <v>5000</v>
      </c>
      <c r="B211" s="26" t="s">
        <v>45</v>
      </c>
      <c r="C211" s="65">
        <v>5100</v>
      </c>
      <c r="D211" s="51" t="s">
        <v>83</v>
      </c>
      <c r="E211" s="66">
        <v>519</v>
      </c>
      <c r="F211" s="30" t="s">
        <v>313</v>
      </c>
      <c r="G211" s="52">
        <v>0</v>
      </c>
      <c r="H211" s="52">
        <v>0</v>
      </c>
      <c r="I211" s="52">
        <v>0</v>
      </c>
      <c r="J211" s="12">
        <f t="shared" si="3"/>
        <v>0</v>
      </c>
      <c r="K211" s="70">
        <v>0</v>
      </c>
      <c r="L211" s="68">
        <v>0</v>
      </c>
      <c r="M211" s="68">
        <v>0</v>
      </c>
      <c r="N211" s="68">
        <v>0</v>
      </c>
      <c r="O211" s="70">
        <v>0</v>
      </c>
      <c r="P211" s="68">
        <v>0</v>
      </c>
      <c r="Q211" s="68">
        <v>0</v>
      </c>
      <c r="R211" s="68">
        <v>0</v>
      </c>
      <c r="S211" s="70">
        <v>0</v>
      </c>
      <c r="T211" s="68">
        <v>0</v>
      </c>
      <c r="U211" s="68">
        <v>0</v>
      </c>
      <c r="V211" s="68">
        <v>0</v>
      </c>
      <c r="W211" s="70">
        <v>0</v>
      </c>
    </row>
    <row r="212" spans="1:23" x14ac:dyDescent="0.25">
      <c r="A212" s="64">
        <v>5000</v>
      </c>
      <c r="B212" s="26" t="s">
        <v>45</v>
      </c>
      <c r="C212" s="65">
        <v>5200</v>
      </c>
      <c r="D212" s="51" t="s">
        <v>84</v>
      </c>
      <c r="E212" s="66">
        <v>521</v>
      </c>
      <c r="F212" s="30" t="s">
        <v>314</v>
      </c>
      <c r="G212" s="52">
        <v>0</v>
      </c>
      <c r="H212" s="52">
        <v>0</v>
      </c>
      <c r="I212" s="52">
        <v>0</v>
      </c>
      <c r="J212" s="12">
        <f t="shared" si="3"/>
        <v>0</v>
      </c>
      <c r="K212" s="70">
        <v>0</v>
      </c>
      <c r="L212" s="68">
        <v>0</v>
      </c>
      <c r="M212" s="68">
        <v>0</v>
      </c>
      <c r="N212" s="68">
        <v>0</v>
      </c>
      <c r="O212" s="70">
        <v>0</v>
      </c>
      <c r="P212" s="68">
        <v>0</v>
      </c>
      <c r="Q212" s="68">
        <v>0</v>
      </c>
      <c r="R212" s="68">
        <v>0</v>
      </c>
      <c r="S212" s="70">
        <v>0</v>
      </c>
      <c r="T212" s="68">
        <v>0</v>
      </c>
      <c r="U212" s="68">
        <v>0</v>
      </c>
      <c r="V212" s="68">
        <v>0</v>
      </c>
      <c r="W212" s="70">
        <v>0</v>
      </c>
    </row>
    <row r="213" spans="1:23" x14ac:dyDescent="0.25">
      <c r="A213" s="64">
        <v>5000</v>
      </c>
      <c r="B213" s="26" t="s">
        <v>45</v>
      </c>
      <c r="C213" s="65">
        <v>5200</v>
      </c>
      <c r="D213" s="51" t="s">
        <v>84</v>
      </c>
      <c r="E213" s="66">
        <v>522</v>
      </c>
      <c r="F213" s="30" t="s">
        <v>315</v>
      </c>
      <c r="G213" s="52">
        <v>0</v>
      </c>
      <c r="H213" s="52">
        <v>0</v>
      </c>
      <c r="I213" s="52">
        <v>0</v>
      </c>
      <c r="J213" s="12">
        <f t="shared" si="3"/>
        <v>0</v>
      </c>
      <c r="K213" s="70">
        <v>0</v>
      </c>
      <c r="L213" s="68">
        <v>0</v>
      </c>
      <c r="M213" s="68">
        <v>0</v>
      </c>
      <c r="N213" s="68">
        <v>0</v>
      </c>
      <c r="O213" s="70">
        <v>0</v>
      </c>
      <c r="P213" s="68">
        <v>0</v>
      </c>
      <c r="Q213" s="68">
        <v>0</v>
      </c>
      <c r="R213" s="68">
        <v>0</v>
      </c>
      <c r="S213" s="70">
        <v>0</v>
      </c>
      <c r="T213" s="68">
        <v>0</v>
      </c>
      <c r="U213" s="68">
        <v>0</v>
      </c>
      <c r="V213" s="68">
        <v>0</v>
      </c>
      <c r="W213" s="70">
        <v>0</v>
      </c>
    </row>
    <row r="214" spans="1:23" x14ac:dyDescent="0.25">
      <c r="A214" s="64">
        <v>5000</v>
      </c>
      <c r="B214" s="26" t="s">
        <v>45</v>
      </c>
      <c r="C214" s="65">
        <v>5200</v>
      </c>
      <c r="D214" s="51" t="s">
        <v>84</v>
      </c>
      <c r="E214" s="66">
        <v>523</v>
      </c>
      <c r="F214" s="30" t="s">
        <v>316</v>
      </c>
      <c r="G214" s="52">
        <v>0</v>
      </c>
      <c r="H214" s="52">
        <v>0</v>
      </c>
      <c r="I214" s="52">
        <v>0</v>
      </c>
      <c r="J214" s="12">
        <f t="shared" si="3"/>
        <v>0</v>
      </c>
      <c r="K214" s="70">
        <v>0</v>
      </c>
      <c r="L214" s="68">
        <v>0</v>
      </c>
      <c r="M214" s="68">
        <v>0</v>
      </c>
      <c r="N214" s="68">
        <v>0</v>
      </c>
      <c r="O214" s="70">
        <v>0</v>
      </c>
      <c r="P214" s="68">
        <v>0</v>
      </c>
      <c r="Q214" s="68">
        <v>0</v>
      </c>
      <c r="R214" s="68">
        <v>0</v>
      </c>
      <c r="S214" s="70">
        <v>0</v>
      </c>
      <c r="T214" s="68">
        <v>0</v>
      </c>
      <c r="U214" s="68">
        <v>0</v>
      </c>
      <c r="V214" s="68">
        <v>0</v>
      </c>
      <c r="W214" s="70">
        <v>0</v>
      </c>
    </row>
    <row r="215" spans="1:23" x14ac:dyDescent="0.25">
      <c r="A215" s="64">
        <v>5000</v>
      </c>
      <c r="B215" s="26" t="s">
        <v>45</v>
      </c>
      <c r="C215" s="65">
        <v>5200</v>
      </c>
      <c r="D215" s="51" t="s">
        <v>84</v>
      </c>
      <c r="E215" s="66">
        <v>529</v>
      </c>
      <c r="F215" s="30" t="s">
        <v>317</v>
      </c>
      <c r="G215" s="52">
        <v>0</v>
      </c>
      <c r="H215" s="52">
        <v>0</v>
      </c>
      <c r="I215" s="52">
        <v>0</v>
      </c>
      <c r="J215" s="12">
        <f t="shared" si="3"/>
        <v>0</v>
      </c>
      <c r="K215" s="70">
        <v>0</v>
      </c>
      <c r="L215" s="68">
        <v>0</v>
      </c>
      <c r="M215" s="68">
        <v>0</v>
      </c>
      <c r="N215" s="68">
        <v>0</v>
      </c>
      <c r="O215" s="70">
        <v>0</v>
      </c>
      <c r="P215" s="68">
        <v>0</v>
      </c>
      <c r="Q215" s="68">
        <v>0</v>
      </c>
      <c r="R215" s="68">
        <v>0</v>
      </c>
      <c r="S215" s="70">
        <v>0</v>
      </c>
      <c r="T215" s="68">
        <v>0</v>
      </c>
      <c r="U215" s="68">
        <v>0</v>
      </c>
      <c r="V215" s="68">
        <v>0</v>
      </c>
      <c r="W215" s="70">
        <v>0</v>
      </c>
    </row>
    <row r="216" spans="1:23" x14ac:dyDescent="0.25">
      <c r="A216" s="64">
        <v>5000</v>
      </c>
      <c r="B216" s="26" t="s">
        <v>45</v>
      </c>
      <c r="C216" s="65">
        <v>5300</v>
      </c>
      <c r="D216" s="51" t="s">
        <v>85</v>
      </c>
      <c r="E216" s="66">
        <v>531</v>
      </c>
      <c r="F216" s="30" t="s">
        <v>318</v>
      </c>
      <c r="G216" s="52">
        <v>0</v>
      </c>
      <c r="H216" s="52">
        <v>0</v>
      </c>
      <c r="I216" s="52">
        <v>0</v>
      </c>
      <c r="J216" s="12">
        <f t="shared" si="3"/>
        <v>0</v>
      </c>
      <c r="K216" s="70">
        <v>0</v>
      </c>
      <c r="L216" s="68">
        <v>0</v>
      </c>
      <c r="M216" s="68">
        <v>0</v>
      </c>
      <c r="N216" s="68">
        <v>0</v>
      </c>
      <c r="O216" s="70">
        <v>0</v>
      </c>
      <c r="P216" s="68">
        <v>0</v>
      </c>
      <c r="Q216" s="68">
        <v>0</v>
      </c>
      <c r="R216" s="68">
        <v>0</v>
      </c>
      <c r="S216" s="70">
        <v>0</v>
      </c>
      <c r="T216" s="68">
        <v>0</v>
      </c>
      <c r="U216" s="68">
        <v>0</v>
      </c>
      <c r="V216" s="68">
        <v>0</v>
      </c>
      <c r="W216" s="70">
        <v>0</v>
      </c>
    </row>
    <row r="217" spans="1:23" x14ac:dyDescent="0.25">
      <c r="A217" s="64">
        <v>5000</v>
      </c>
      <c r="B217" s="26" t="s">
        <v>45</v>
      </c>
      <c r="C217" s="65">
        <v>5300</v>
      </c>
      <c r="D217" s="51" t="s">
        <v>85</v>
      </c>
      <c r="E217" s="66">
        <v>532</v>
      </c>
      <c r="F217" s="30" t="s">
        <v>319</v>
      </c>
      <c r="G217" s="52">
        <v>0</v>
      </c>
      <c r="H217" s="52">
        <v>0</v>
      </c>
      <c r="I217" s="52">
        <v>0</v>
      </c>
      <c r="J217" s="12">
        <f t="shared" si="3"/>
        <v>0</v>
      </c>
      <c r="K217" s="70">
        <v>0</v>
      </c>
      <c r="L217" s="68">
        <v>0</v>
      </c>
      <c r="M217" s="68">
        <v>0</v>
      </c>
      <c r="N217" s="68">
        <v>0</v>
      </c>
      <c r="O217" s="70">
        <v>0</v>
      </c>
      <c r="P217" s="68">
        <v>0</v>
      </c>
      <c r="Q217" s="68">
        <v>0</v>
      </c>
      <c r="R217" s="68">
        <v>0</v>
      </c>
      <c r="S217" s="70">
        <v>0</v>
      </c>
      <c r="T217" s="68">
        <v>0</v>
      </c>
      <c r="U217" s="68">
        <v>0</v>
      </c>
      <c r="V217" s="68">
        <v>0</v>
      </c>
      <c r="W217" s="70">
        <v>0</v>
      </c>
    </row>
    <row r="218" spans="1:23" x14ac:dyDescent="0.25">
      <c r="A218" s="64">
        <v>5000</v>
      </c>
      <c r="B218" s="26" t="s">
        <v>45</v>
      </c>
      <c r="C218" s="65">
        <v>5400</v>
      </c>
      <c r="D218" s="51" t="s">
        <v>86</v>
      </c>
      <c r="E218" s="66">
        <v>541</v>
      </c>
      <c r="F218" s="30" t="s">
        <v>320</v>
      </c>
      <c r="G218" s="52">
        <v>0</v>
      </c>
      <c r="H218" s="52">
        <v>0</v>
      </c>
      <c r="I218" s="52">
        <v>0</v>
      </c>
      <c r="J218" s="12">
        <f t="shared" si="3"/>
        <v>0</v>
      </c>
      <c r="K218" s="70">
        <v>0</v>
      </c>
      <c r="L218" s="68">
        <v>0</v>
      </c>
      <c r="M218" s="68">
        <v>0</v>
      </c>
      <c r="N218" s="68">
        <v>0</v>
      </c>
      <c r="O218" s="70">
        <v>0</v>
      </c>
      <c r="P218" s="68">
        <v>0</v>
      </c>
      <c r="Q218" s="68">
        <v>0</v>
      </c>
      <c r="R218" s="68">
        <v>0</v>
      </c>
      <c r="S218" s="70">
        <v>0</v>
      </c>
      <c r="T218" s="68">
        <v>0</v>
      </c>
      <c r="U218" s="68">
        <v>0</v>
      </c>
      <c r="V218" s="68">
        <v>0</v>
      </c>
      <c r="W218" s="70">
        <v>0</v>
      </c>
    </row>
    <row r="219" spans="1:23" x14ac:dyDescent="0.25">
      <c r="A219" s="64">
        <v>5000</v>
      </c>
      <c r="B219" s="26" t="s">
        <v>45</v>
      </c>
      <c r="C219" s="65">
        <v>5400</v>
      </c>
      <c r="D219" s="51" t="s">
        <v>86</v>
      </c>
      <c r="E219" s="66">
        <v>542</v>
      </c>
      <c r="F219" s="30" t="s">
        <v>321</v>
      </c>
      <c r="G219" s="52">
        <v>0</v>
      </c>
      <c r="H219" s="52">
        <v>0</v>
      </c>
      <c r="I219" s="52">
        <v>0</v>
      </c>
      <c r="J219" s="12">
        <f t="shared" si="3"/>
        <v>0</v>
      </c>
      <c r="K219" s="70">
        <v>0</v>
      </c>
      <c r="L219" s="68">
        <v>0</v>
      </c>
      <c r="M219" s="68">
        <v>0</v>
      </c>
      <c r="N219" s="68">
        <v>0</v>
      </c>
      <c r="O219" s="70">
        <v>0</v>
      </c>
      <c r="P219" s="68">
        <v>0</v>
      </c>
      <c r="Q219" s="68">
        <v>0</v>
      </c>
      <c r="R219" s="68">
        <v>0</v>
      </c>
      <c r="S219" s="70">
        <v>0</v>
      </c>
      <c r="T219" s="68">
        <v>0</v>
      </c>
      <c r="U219" s="68">
        <v>0</v>
      </c>
      <c r="V219" s="68">
        <v>0</v>
      </c>
      <c r="W219" s="70">
        <v>0</v>
      </c>
    </row>
    <row r="220" spans="1:23" x14ac:dyDescent="0.25">
      <c r="A220" s="64">
        <v>5000</v>
      </c>
      <c r="B220" s="26" t="s">
        <v>45</v>
      </c>
      <c r="C220" s="65">
        <v>5400</v>
      </c>
      <c r="D220" s="51" t="s">
        <v>86</v>
      </c>
      <c r="E220" s="66">
        <v>543</v>
      </c>
      <c r="F220" s="30" t="s">
        <v>322</v>
      </c>
      <c r="G220" s="52">
        <v>0</v>
      </c>
      <c r="H220" s="52">
        <v>0</v>
      </c>
      <c r="I220" s="52">
        <v>0</v>
      </c>
      <c r="J220" s="12">
        <f t="shared" si="3"/>
        <v>0</v>
      </c>
      <c r="K220" s="70">
        <v>0</v>
      </c>
      <c r="L220" s="68">
        <v>0</v>
      </c>
      <c r="M220" s="68">
        <v>0</v>
      </c>
      <c r="N220" s="68">
        <v>0</v>
      </c>
      <c r="O220" s="70">
        <v>0</v>
      </c>
      <c r="P220" s="68">
        <v>0</v>
      </c>
      <c r="Q220" s="68">
        <v>0</v>
      </c>
      <c r="R220" s="68">
        <v>0</v>
      </c>
      <c r="S220" s="70">
        <v>0</v>
      </c>
      <c r="T220" s="68">
        <v>0</v>
      </c>
      <c r="U220" s="68">
        <v>0</v>
      </c>
      <c r="V220" s="68">
        <v>0</v>
      </c>
      <c r="W220" s="70">
        <v>0</v>
      </c>
    </row>
    <row r="221" spans="1:23" x14ac:dyDescent="0.25">
      <c r="A221" s="64">
        <v>5000</v>
      </c>
      <c r="B221" s="26" t="s">
        <v>45</v>
      </c>
      <c r="C221" s="65">
        <v>5400</v>
      </c>
      <c r="D221" s="51" t="s">
        <v>86</v>
      </c>
      <c r="E221" s="66">
        <v>544</v>
      </c>
      <c r="F221" s="30" t="s">
        <v>323</v>
      </c>
      <c r="G221" s="52">
        <v>0</v>
      </c>
      <c r="H221" s="52">
        <v>0</v>
      </c>
      <c r="I221" s="52">
        <v>0</v>
      </c>
      <c r="J221" s="12">
        <f t="shared" si="3"/>
        <v>0</v>
      </c>
      <c r="K221" s="70">
        <v>0</v>
      </c>
      <c r="L221" s="68">
        <v>0</v>
      </c>
      <c r="M221" s="68">
        <v>0</v>
      </c>
      <c r="N221" s="68">
        <v>0</v>
      </c>
      <c r="O221" s="70">
        <v>0</v>
      </c>
      <c r="P221" s="68">
        <v>0</v>
      </c>
      <c r="Q221" s="68">
        <v>0</v>
      </c>
      <c r="R221" s="68">
        <v>0</v>
      </c>
      <c r="S221" s="70">
        <v>0</v>
      </c>
      <c r="T221" s="68">
        <v>0</v>
      </c>
      <c r="U221" s="68">
        <v>0</v>
      </c>
      <c r="V221" s="68">
        <v>0</v>
      </c>
      <c r="W221" s="70">
        <v>0</v>
      </c>
    </row>
    <row r="222" spans="1:23" x14ac:dyDescent="0.25">
      <c r="A222" s="64">
        <v>5000</v>
      </c>
      <c r="B222" s="26" t="s">
        <v>45</v>
      </c>
      <c r="C222" s="65">
        <v>5400</v>
      </c>
      <c r="D222" s="51" t="s">
        <v>86</v>
      </c>
      <c r="E222" s="66">
        <v>545</v>
      </c>
      <c r="F222" s="30" t="s">
        <v>324</v>
      </c>
      <c r="G222" s="52">
        <v>0</v>
      </c>
      <c r="H222" s="52">
        <v>0</v>
      </c>
      <c r="I222" s="52">
        <v>0</v>
      </c>
      <c r="J222" s="12">
        <f t="shared" si="3"/>
        <v>0</v>
      </c>
      <c r="K222" s="70">
        <v>0</v>
      </c>
      <c r="L222" s="68">
        <v>0</v>
      </c>
      <c r="M222" s="68">
        <v>0</v>
      </c>
      <c r="N222" s="68">
        <v>0</v>
      </c>
      <c r="O222" s="70">
        <v>0</v>
      </c>
      <c r="P222" s="68">
        <v>0</v>
      </c>
      <c r="Q222" s="68">
        <v>0</v>
      </c>
      <c r="R222" s="68">
        <v>0</v>
      </c>
      <c r="S222" s="70">
        <v>0</v>
      </c>
      <c r="T222" s="68">
        <v>0</v>
      </c>
      <c r="U222" s="68">
        <v>0</v>
      </c>
      <c r="V222" s="68">
        <v>0</v>
      </c>
      <c r="W222" s="70">
        <v>0</v>
      </c>
    </row>
    <row r="223" spans="1:23" x14ac:dyDescent="0.25">
      <c r="A223" s="64">
        <v>5000</v>
      </c>
      <c r="B223" s="26" t="s">
        <v>45</v>
      </c>
      <c r="C223" s="65">
        <v>5400</v>
      </c>
      <c r="D223" s="51" t="s">
        <v>86</v>
      </c>
      <c r="E223" s="66">
        <v>549</v>
      </c>
      <c r="F223" s="30" t="s">
        <v>325</v>
      </c>
      <c r="G223" s="52">
        <v>0</v>
      </c>
      <c r="H223" s="52">
        <v>0</v>
      </c>
      <c r="I223" s="52">
        <v>0</v>
      </c>
      <c r="J223" s="12">
        <f t="shared" si="3"/>
        <v>0</v>
      </c>
      <c r="K223" s="70">
        <v>0</v>
      </c>
      <c r="L223" s="68">
        <v>0</v>
      </c>
      <c r="M223" s="68">
        <v>0</v>
      </c>
      <c r="N223" s="68">
        <v>0</v>
      </c>
      <c r="O223" s="70">
        <v>0</v>
      </c>
      <c r="P223" s="68">
        <v>0</v>
      </c>
      <c r="Q223" s="68">
        <v>0</v>
      </c>
      <c r="R223" s="68">
        <v>0</v>
      </c>
      <c r="S223" s="70">
        <v>0</v>
      </c>
      <c r="T223" s="68">
        <v>0</v>
      </c>
      <c r="U223" s="68">
        <v>0</v>
      </c>
      <c r="V223" s="68">
        <v>0</v>
      </c>
      <c r="W223" s="70">
        <v>0</v>
      </c>
    </row>
    <row r="224" spans="1:23" x14ac:dyDescent="0.25">
      <c r="A224" s="64">
        <v>5000</v>
      </c>
      <c r="B224" s="26" t="s">
        <v>45</v>
      </c>
      <c r="C224" s="65">
        <v>5500</v>
      </c>
      <c r="D224" s="51" t="s">
        <v>87</v>
      </c>
      <c r="E224" s="66">
        <v>551</v>
      </c>
      <c r="F224" s="30" t="s">
        <v>87</v>
      </c>
      <c r="G224" s="52">
        <v>0</v>
      </c>
      <c r="H224" s="52">
        <v>0</v>
      </c>
      <c r="I224" s="52">
        <v>0</v>
      </c>
      <c r="J224" s="12">
        <f t="shared" si="3"/>
        <v>0</v>
      </c>
      <c r="K224" s="70">
        <v>0</v>
      </c>
      <c r="L224" s="68">
        <v>0</v>
      </c>
      <c r="M224" s="68">
        <v>0</v>
      </c>
      <c r="N224" s="68">
        <v>0</v>
      </c>
      <c r="O224" s="70">
        <v>0</v>
      </c>
      <c r="P224" s="68">
        <v>0</v>
      </c>
      <c r="Q224" s="68">
        <v>0</v>
      </c>
      <c r="R224" s="68">
        <v>0</v>
      </c>
      <c r="S224" s="70">
        <v>0</v>
      </c>
      <c r="T224" s="68">
        <v>0</v>
      </c>
      <c r="U224" s="68">
        <v>0</v>
      </c>
      <c r="V224" s="68">
        <v>0</v>
      </c>
      <c r="W224" s="70">
        <v>0</v>
      </c>
    </row>
    <row r="225" spans="1:23" x14ac:dyDescent="0.25">
      <c r="A225" s="64">
        <v>5000</v>
      </c>
      <c r="B225" s="26" t="s">
        <v>45</v>
      </c>
      <c r="C225" s="65">
        <v>5600</v>
      </c>
      <c r="D225" s="51" t="s">
        <v>88</v>
      </c>
      <c r="E225" s="66">
        <v>561</v>
      </c>
      <c r="F225" s="30" t="s">
        <v>326</v>
      </c>
      <c r="G225" s="52">
        <v>0</v>
      </c>
      <c r="H225" s="52">
        <v>0</v>
      </c>
      <c r="I225" s="52">
        <v>0</v>
      </c>
      <c r="J225" s="12">
        <f t="shared" si="3"/>
        <v>0</v>
      </c>
      <c r="K225" s="70">
        <v>0</v>
      </c>
      <c r="L225" s="68">
        <v>0</v>
      </c>
      <c r="M225" s="68">
        <v>0</v>
      </c>
      <c r="N225" s="68">
        <v>0</v>
      </c>
      <c r="O225" s="70">
        <v>0</v>
      </c>
      <c r="P225" s="68">
        <v>0</v>
      </c>
      <c r="Q225" s="68">
        <v>0</v>
      </c>
      <c r="R225" s="68">
        <v>0</v>
      </c>
      <c r="S225" s="70">
        <v>0</v>
      </c>
      <c r="T225" s="68">
        <v>0</v>
      </c>
      <c r="U225" s="68">
        <v>0</v>
      </c>
      <c r="V225" s="68">
        <v>0</v>
      </c>
      <c r="W225" s="70">
        <v>0</v>
      </c>
    </row>
    <row r="226" spans="1:23" x14ac:dyDescent="0.25">
      <c r="A226" s="64">
        <v>5000</v>
      </c>
      <c r="B226" s="26" t="s">
        <v>45</v>
      </c>
      <c r="C226" s="65">
        <v>5600</v>
      </c>
      <c r="D226" s="51" t="s">
        <v>88</v>
      </c>
      <c r="E226" s="66">
        <v>562</v>
      </c>
      <c r="F226" s="30" t="s">
        <v>327</v>
      </c>
      <c r="G226" s="52">
        <v>0</v>
      </c>
      <c r="H226" s="52">
        <v>0</v>
      </c>
      <c r="I226" s="52">
        <v>0</v>
      </c>
      <c r="J226" s="12">
        <f t="shared" si="3"/>
        <v>0</v>
      </c>
      <c r="K226" s="70">
        <v>0</v>
      </c>
      <c r="L226" s="68">
        <v>0</v>
      </c>
      <c r="M226" s="68">
        <v>0</v>
      </c>
      <c r="N226" s="68">
        <v>0</v>
      </c>
      <c r="O226" s="70">
        <v>0</v>
      </c>
      <c r="P226" s="68">
        <v>0</v>
      </c>
      <c r="Q226" s="68">
        <v>0</v>
      </c>
      <c r="R226" s="68">
        <v>0</v>
      </c>
      <c r="S226" s="70">
        <v>0</v>
      </c>
      <c r="T226" s="68">
        <v>0</v>
      </c>
      <c r="U226" s="68">
        <v>0</v>
      </c>
      <c r="V226" s="68">
        <v>0</v>
      </c>
      <c r="W226" s="70">
        <v>0</v>
      </c>
    </row>
    <row r="227" spans="1:23" x14ac:dyDescent="0.25">
      <c r="A227" s="64">
        <v>5000</v>
      </c>
      <c r="B227" s="26" t="s">
        <v>45</v>
      </c>
      <c r="C227" s="65">
        <v>5600</v>
      </c>
      <c r="D227" s="51" t="s">
        <v>88</v>
      </c>
      <c r="E227" s="66">
        <v>563</v>
      </c>
      <c r="F227" s="30" t="s">
        <v>328</v>
      </c>
      <c r="G227" s="52">
        <v>0</v>
      </c>
      <c r="H227" s="52">
        <v>0</v>
      </c>
      <c r="I227" s="52">
        <v>0</v>
      </c>
      <c r="J227" s="12">
        <f t="shared" si="3"/>
        <v>0</v>
      </c>
      <c r="K227" s="70">
        <v>0</v>
      </c>
      <c r="L227" s="68">
        <v>0</v>
      </c>
      <c r="M227" s="68">
        <v>0</v>
      </c>
      <c r="N227" s="68">
        <v>0</v>
      </c>
      <c r="O227" s="70">
        <v>0</v>
      </c>
      <c r="P227" s="68">
        <v>0</v>
      </c>
      <c r="Q227" s="68">
        <v>0</v>
      </c>
      <c r="R227" s="68">
        <v>0</v>
      </c>
      <c r="S227" s="70">
        <v>0</v>
      </c>
      <c r="T227" s="68">
        <v>0</v>
      </c>
      <c r="U227" s="68">
        <v>0</v>
      </c>
      <c r="V227" s="68">
        <v>0</v>
      </c>
      <c r="W227" s="70">
        <v>0</v>
      </c>
    </row>
    <row r="228" spans="1:23" ht="27" x14ac:dyDescent="0.25">
      <c r="A228" s="64">
        <v>5000</v>
      </c>
      <c r="B228" s="26" t="s">
        <v>45</v>
      </c>
      <c r="C228" s="65">
        <v>5600</v>
      </c>
      <c r="D228" s="51" t="s">
        <v>88</v>
      </c>
      <c r="E228" s="66">
        <v>564</v>
      </c>
      <c r="F228" s="30" t="s">
        <v>329</v>
      </c>
      <c r="G228" s="52">
        <v>0</v>
      </c>
      <c r="H228" s="52">
        <v>0</v>
      </c>
      <c r="I228" s="52">
        <v>0</v>
      </c>
      <c r="J228" s="12">
        <f t="shared" si="3"/>
        <v>0</v>
      </c>
      <c r="K228" s="70">
        <v>0</v>
      </c>
      <c r="L228" s="68">
        <v>0</v>
      </c>
      <c r="M228" s="68">
        <v>0</v>
      </c>
      <c r="N228" s="68">
        <v>0</v>
      </c>
      <c r="O228" s="70">
        <v>0</v>
      </c>
      <c r="P228" s="68">
        <v>0</v>
      </c>
      <c r="Q228" s="68">
        <v>0</v>
      </c>
      <c r="R228" s="68">
        <v>0</v>
      </c>
      <c r="S228" s="70">
        <v>0</v>
      </c>
      <c r="T228" s="68">
        <v>0</v>
      </c>
      <c r="U228" s="68">
        <v>0</v>
      </c>
      <c r="V228" s="68">
        <v>0</v>
      </c>
      <c r="W228" s="70">
        <v>0</v>
      </c>
    </row>
    <row r="229" spans="1:23" x14ac:dyDescent="0.25">
      <c r="A229" s="64">
        <v>5000</v>
      </c>
      <c r="B229" s="26" t="s">
        <v>45</v>
      </c>
      <c r="C229" s="65">
        <v>5600</v>
      </c>
      <c r="D229" s="51" t="s">
        <v>88</v>
      </c>
      <c r="E229" s="66">
        <v>565</v>
      </c>
      <c r="F229" s="30" t="s">
        <v>330</v>
      </c>
      <c r="G229" s="52">
        <v>0</v>
      </c>
      <c r="H229" s="52">
        <v>0</v>
      </c>
      <c r="I229" s="52">
        <v>0</v>
      </c>
      <c r="J229" s="12">
        <f t="shared" si="3"/>
        <v>0</v>
      </c>
      <c r="K229" s="70">
        <v>0</v>
      </c>
      <c r="L229" s="68">
        <v>0</v>
      </c>
      <c r="M229" s="68">
        <v>0</v>
      </c>
      <c r="N229" s="68">
        <v>0</v>
      </c>
      <c r="O229" s="70">
        <v>0</v>
      </c>
      <c r="P229" s="68">
        <v>0</v>
      </c>
      <c r="Q229" s="68">
        <v>0</v>
      </c>
      <c r="R229" s="68">
        <v>0</v>
      </c>
      <c r="S229" s="70">
        <v>0</v>
      </c>
      <c r="T229" s="68">
        <v>0</v>
      </c>
      <c r="U229" s="68">
        <v>0</v>
      </c>
      <c r="V229" s="68">
        <v>0</v>
      </c>
      <c r="W229" s="70">
        <v>0</v>
      </c>
    </row>
    <row r="230" spans="1:23" ht="27" x14ac:dyDescent="0.25">
      <c r="A230" s="64">
        <v>5000</v>
      </c>
      <c r="B230" s="26" t="s">
        <v>45</v>
      </c>
      <c r="C230" s="65">
        <v>5600</v>
      </c>
      <c r="D230" s="51" t="s">
        <v>88</v>
      </c>
      <c r="E230" s="66">
        <v>566</v>
      </c>
      <c r="F230" s="30" t="s">
        <v>331</v>
      </c>
      <c r="G230" s="52">
        <v>0</v>
      </c>
      <c r="H230" s="52">
        <v>0</v>
      </c>
      <c r="I230" s="52">
        <v>0</v>
      </c>
      <c r="J230" s="12">
        <f t="shared" si="3"/>
        <v>0</v>
      </c>
      <c r="K230" s="70">
        <v>0</v>
      </c>
      <c r="L230" s="68">
        <v>0</v>
      </c>
      <c r="M230" s="68">
        <v>0</v>
      </c>
      <c r="N230" s="68">
        <v>0</v>
      </c>
      <c r="O230" s="70">
        <v>0</v>
      </c>
      <c r="P230" s="68">
        <v>0</v>
      </c>
      <c r="Q230" s="68">
        <v>0</v>
      </c>
      <c r="R230" s="68">
        <v>0</v>
      </c>
      <c r="S230" s="70">
        <v>0</v>
      </c>
      <c r="T230" s="68">
        <v>0</v>
      </c>
      <c r="U230" s="68">
        <v>0</v>
      </c>
      <c r="V230" s="68">
        <v>0</v>
      </c>
      <c r="W230" s="70">
        <v>0</v>
      </c>
    </row>
    <row r="231" spans="1:23" x14ac:dyDescent="0.25">
      <c r="A231" s="64">
        <v>5000</v>
      </c>
      <c r="B231" s="26" t="s">
        <v>45</v>
      </c>
      <c r="C231" s="65">
        <v>5600</v>
      </c>
      <c r="D231" s="51" t="s">
        <v>88</v>
      </c>
      <c r="E231" s="66">
        <v>567</v>
      </c>
      <c r="F231" s="30" t="s">
        <v>332</v>
      </c>
      <c r="G231" s="52">
        <v>0</v>
      </c>
      <c r="H231" s="52">
        <v>0</v>
      </c>
      <c r="I231" s="52">
        <v>0</v>
      </c>
      <c r="J231" s="12">
        <f t="shared" si="3"/>
        <v>0</v>
      </c>
      <c r="K231" s="70">
        <v>0</v>
      </c>
      <c r="L231" s="68">
        <v>0</v>
      </c>
      <c r="M231" s="68">
        <v>0</v>
      </c>
      <c r="N231" s="68">
        <v>0</v>
      </c>
      <c r="O231" s="70">
        <v>0</v>
      </c>
      <c r="P231" s="68">
        <v>0</v>
      </c>
      <c r="Q231" s="68">
        <v>0</v>
      </c>
      <c r="R231" s="68">
        <v>0</v>
      </c>
      <c r="S231" s="70">
        <v>0</v>
      </c>
      <c r="T231" s="68">
        <v>0</v>
      </c>
      <c r="U231" s="68">
        <v>0</v>
      </c>
      <c r="V231" s="68">
        <v>0</v>
      </c>
      <c r="W231" s="70">
        <v>0</v>
      </c>
    </row>
    <row r="232" spans="1:23" x14ac:dyDescent="0.25">
      <c r="A232" s="64">
        <v>5000</v>
      </c>
      <c r="B232" s="26" t="s">
        <v>45</v>
      </c>
      <c r="C232" s="65">
        <v>5600</v>
      </c>
      <c r="D232" s="51" t="s">
        <v>88</v>
      </c>
      <c r="E232" s="66">
        <v>569</v>
      </c>
      <c r="F232" s="30" t="s">
        <v>333</v>
      </c>
      <c r="G232" s="52">
        <v>0</v>
      </c>
      <c r="H232" s="52">
        <v>0</v>
      </c>
      <c r="I232" s="52">
        <v>0</v>
      </c>
      <c r="J232" s="12">
        <f t="shared" si="3"/>
        <v>0</v>
      </c>
      <c r="K232" s="70">
        <v>0</v>
      </c>
      <c r="L232" s="68">
        <v>0</v>
      </c>
      <c r="M232" s="68">
        <v>0</v>
      </c>
      <c r="N232" s="68">
        <v>0</v>
      </c>
      <c r="O232" s="70">
        <v>0</v>
      </c>
      <c r="P232" s="68">
        <v>0</v>
      </c>
      <c r="Q232" s="68">
        <v>0</v>
      </c>
      <c r="R232" s="68">
        <v>0</v>
      </c>
      <c r="S232" s="70">
        <v>0</v>
      </c>
      <c r="T232" s="68">
        <v>0</v>
      </c>
      <c r="U232" s="68">
        <v>0</v>
      </c>
      <c r="V232" s="68">
        <v>0</v>
      </c>
      <c r="W232" s="70">
        <v>0</v>
      </c>
    </row>
    <row r="233" spans="1:23" x14ac:dyDescent="0.25">
      <c r="A233" s="64">
        <v>5000</v>
      </c>
      <c r="B233" s="26" t="s">
        <v>45</v>
      </c>
      <c r="C233" s="65">
        <v>5700</v>
      </c>
      <c r="D233" s="51" t="s">
        <v>89</v>
      </c>
      <c r="E233" s="66">
        <v>571</v>
      </c>
      <c r="F233" s="30" t="s">
        <v>334</v>
      </c>
      <c r="G233" s="52">
        <v>0</v>
      </c>
      <c r="H233" s="52">
        <v>0</v>
      </c>
      <c r="I233" s="52">
        <v>0</v>
      </c>
      <c r="J233" s="12">
        <f t="shared" si="3"/>
        <v>0</v>
      </c>
      <c r="K233" s="70">
        <v>0</v>
      </c>
      <c r="L233" s="68">
        <v>0</v>
      </c>
      <c r="M233" s="68">
        <v>0</v>
      </c>
      <c r="N233" s="68">
        <v>0</v>
      </c>
      <c r="O233" s="70">
        <v>0</v>
      </c>
      <c r="P233" s="68">
        <v>0</v>
      </c>
      <c r="Q233" s="68">
        <v>0</v>
      </c>
      <c r="R233" s="68">
        <v>0</v>
      </c>
      <c r="S233" s="70">
        <v>0</v>
      </c>
      <c r="T233" s="68">
        <v>0</v>
      </c>
      <c r="U233" s="68">
        <v>0</v>
      </c>
      <c r="V233" s="68">
        <v>0</v>
      </c>
      <c r="W233" s="70">
        <v>0</v>
      </c>
    </row>
    <row r="234" spans="1:23" x14ac:dyDescent="0.25">
      <c r="A234" s="64">
        <v>5000</v>
      </c>
      <c r="B234" s="26" t="s">
        <v>45</v>
      </c>
      <c r="C234" s="65">
        <v>5700</v>
      </c>
      <c r="D234" s="51" t="s">
        <v>89</v>
      </c>
      <c r="E234" s="66">
        <v>572</v>
      </c>
      <c r="F234" s="30" t="s">
        <v>335</v>
      </c>
      <c r="G234" s="52">
        <v>0</v>
      </c>
      <c r="H234" s="52">
        <v>0</v>
      </c>
      <c r="I234" s="52">
        <v>0</v>
      </c>
      <c r="J234" s="12">
        <f t="shared" si="3"/>
        <v>0</v>
      </c>
      <c r="K234" s="70">
        <v>0</v>
      </c>
      <c r="L234" s="68">
        <v>0</v>
      </c>
      <c r="M234" s="68">
        <v>0</v>
      </c>
      <c r="N234" s="68">
        <v>0</v>
      </c>
      <c r="O234" s="70">
        <v>0</v>
      </c>
      <c r="P234" s="68">
        <v>0</v>
      </c>
      <c r="Q234" s="68">
        <v>0</v>
      </c>
      <c r="R234" s="68">
        <v>0</v>
      </c>
      <c r="S234" s="70">
        <v>0</v>
      </c>
      <c r="T234" s="68">
        <v>0</v>
      </c>
      <c r="U234" s="68">
        <v>0</v>
      </c>
      <c r="V234" s="68">
        <v>0</v>
      </c>
      <c r="W234" s="70">
        <v>0</v>
      </c>
    </row>
    <row r="235" spans="1:23" x14ac:dyDescent="0.25">
      <c r="A235" s="64">
        <v>5000</v>
      </c>
      <c r="B235" s="26" t="s">
        <v>45</v>
      </c>
      <c r="C235" s="65">
        <v>5700</v>
      </c>
      <c r="D235" s="51" t="s">
        <v>89</v>
      </c>
      <c r="E235" s="66">
        <v>573</v>
      </c>
      <c r="F235" s="30" t="s">
        <v>336</v>
      </c>
      <c r="G235" s="52">
        <v>0</v>
      </c>
      <c r="H235" s="52">
        <v>0</v>
      </c>
      <c r="I235" s="52">
        <v>0</v>
      </c>
      <c r="J235" s="12">
        <f t="shared" si="3"/>
        <v>0</v>
      </c>
      <c r="K235" s="70">
        <v>0</v>
      </c>
      <c r="L235" s="68">
        <v>0</v>
      </c>
      <c r="M235" s="68">
        <v>0</v>
      </c>
      <c r="N235" s="68">
        <v>0</v>
      </c>
      <c r="O235" s="70">
        <v>0</v>
      </c>
      <c r="P235" s="68">
        <v>0</v>
      </c>
      <c r="Q235" s="68">
        <v>0</v>
      </c>
      <c r="R235" s="68">
        <v>0</v>
      </c>
      <c r="S235" s="70">
        <v>0</v>
      </c>
      <c r="T235" s="68">
        <v>0</v>
      </c>
      <c r="U235" s="68">
        <v>0</v>
      </c>
      <c r="V235" s="68">
        <v>0</v>
      </c>
      <c r="W235" s="70">
        <v>0</v>
      </c>
    </row>
    <row r="236" spans="1:23" x14ac:dyDescent="0.25">
      <c r="A236" s="64">
        <v>5000</v>
      </c>
      <c r="B236" s="26" t="s">
        <v>45</v>
      </c>
      <c r="C236" s="65">
        <v>5700</v>
      </c>
      <c r="D236" s="51" t="s">
        <v>89</v>
      </c>
      <c r="E236" s="66">
        <v>574</v>
      </c>
      <c r="F236" s="30" t="s">
        <v>337</v>
      </c>
      <c r="G236" s="52">
        <v>0</v>
      </c>
      <c r="H236" s="52">
        <v>0</v>
      </c>
      <c r="I236" s="52">
        <v>0</v>
      </c>
      <c r="J236" s="12">
        <f t="shared" si="3"/>
        <v>0</v>
      </c>
      <c r="K236" s="70">
        <v>0</v>
      </c>
      <c r="L236" s="68">
        <v>0</v>
      </c>
      <c r="M236" s="68">
        <v>0</v>
      </c>
      <c r="N236" s="68">
        <v>0</v>
      </c>
      <c r="O236" s="70">
        <v>0</v>
      </c>
      <c r="P236" s="68">
        <v>0</v>
      </c>
      <c r="Q236" s="68">
        <v>0</v>
      </c>
      <c r="R236" s="68">
        <v>0</v>
      </c>
      <c r="S236" s="70">
        <v>0</v>
      </c>
      <c r="T236" s="68">
        <v>0</v>
      </c>
      <c r="U236" s="68">
        <v>0</v>
      </c>
      <c r="V236" s="68">
        <v>0</v>
      </c>
      <c r="W236" s="70">
        <v>0</v>
      </c>
    </row>
    <row r="237" spans="1:23" x14ac:dyDescent="0.25">
      <c r="A237" s="64">
        <v>5000</v>
      </c>
      <c r="B237" s="26" t="s">
        <v>45</v>
      </c>
      <c r="C237" s="65">
        <v>5700</v>
      </c>
      <c r="D237" s="51" t="s">
        <v>89</v>
      </c>
      <c r="E237" s="66">
        <v>575</v>
      </c>
      <c r="F237" s="30" t="s">
        <v>338</v>
      </c>
      <c r="G237" s="52">
        <v>0</v>
      </c>
      <c r="H237" s="52">
        <v>0</v>
      </c>
      <c r="I237" s="52">
        <v>0</v>
      </c>
      <c r="J237" s="12">
        <f t="shared" si="3"/>
        <v>0</v>
      </c>
      <c r="K237" s="70">
        <v>0</v>
      </c>
      <c r="L237" s="68">
        <v>0</v>
      </c>
      <c r="M237" s="68">
        <v>0</v>
      </c>
      <c r="N237" s="68">
        <v>0</v>
      </c>
      <c r="O237" s="70">
        <v>0</v>
      </c>
      <c r="P237" s="68">
        <v>0</v>
      </c>
      <c r="Q237" s="68">
        <v>0</v>
      </c>
      <c r="R237" s="68">
        <v>0</v>
      </c>
      <c r="S237" s="70">
        <v>0</v>
      </c>
      <c r="T237" s="68">
        <v>0</v>
      </c>
      <c r="U237" s="68">
        <v>0</v>
      </c>
      <c r="V237" s="68">
        <v>0</v>
      </c>
      <c r="W237" s="70">
        <v>0</v>
      </c>
    </row>
    <row r="238" spans="1:23" x14ac:dyDescent="0.25">
      <c r="A238" s="64">
        <v>5000</v>
      </c>
      <c r="B238" s="26" t="s">
        <v>45</v>
      </c>
      <c r="C238" s="65">
        <v>5700</v>
      </c>
      <c r="D238" s="51" t="s">
        <v>89</v>
      </c>
      <c r="E238" s="66">
        <v>576</v>
      </c>
      <c r="F238" s="30" t="s">
        <v>339</v>
      </c>
      <c r="G238" s="52">
        <v>0</v>
      </c>
      <c r="H238" s="52">
        <v>0</v>
      </c>
      <c r="I238" s="52">
        <v>0</v>
      </c>
      <c r="J238" s="12">
        <f t="shared" si="3"/>
        <v>0</v>
      </c>
      <c r="K238" s="70">
        <v>0</v>
      </c>
      <c r="L238" s="68">
        <v>0</v>
      </c>
      <c r="M238" s="68">
        <v>0</v>
      </c>
      <c r="N238" s="68">
        <v>0</v>
      </c>
      <c r="O238" s="70">
        <v>0</v>
      </c>
      <c r="P238" s="68">
        <v>0</v>
      </c>
      <c r="Q238" s="68">
        <v>0</v>
      </c>
      <c r="R238" s="68">
        <v>0</v>
      </c>
      <c r="S238" s="70">
        <v>0</v>
      </c>
      <c r="T238" s="68">
        <v>0</v>
      </c>
      <c r="U238" s="68">
        <v>0</v>
      </c>
      <c r="V238" s="68">
        <v>0</v>
      </c>
      <c r="W238" s="70">
        <v>0</v>
      </c>
    </row>
    <row r="239" spans="1:23" x14ac:dyDescent="0.25">
      <c r="A239" s="64">
        <v>5000</v>
      </c>
      <c r="B239" s="26" t="s">
        <v>45</v>
      </c>
      <c r="C239" s="65">
        <v>5700</v>
      </c>
      <c r="D239" s="51" t="s">
        <v>89</v>
      </c>
      <c r="E239" s="66">
        <v>577</v>
      </c>
      <c r="F239" s="30" t="s">
        <v>340</v>
      </c>
      <c r="G239" s="52">
        <v>0</v>
      </c>
      <c r="H239" s="52">
        <v>0</v>
      </c>
      <c r="I239" s="52">
        <v>0</v>
      </c>
      <c r="J239" s="12">
        <f t="shared" si="3"/>
        <v>0</v>
      </c>
      <c r="K239" s="70">
        <v>0</v>
      </c>
      <c r="L239" s="68">
        <v>0</v>
      </c>
      <c r="M239" s="68">
        <v>0</v>
      </c>
      <c r="N239" s="68">
        <v>0</v>
      </c>
      <c r="O239" s="70">
        <v>0</v>
      </c>
      <c r="P239" s="68">
        <v>0</v>
      </c>
      <c r="Q239" s="68">
        <v>0</v>
      </c>
      <c r="R239" s="68">
        <v>0</v>
      </c>
      <c r="S239" s="70">
        <v>0</v>
      </c>
      <c r="T239" s="68">
        <v>0</v>
      </c>
      <c r="U239" s="68">
        <v>0</v>
      </c>
      <c r="V239" s="68">
        <v>0</v>
      </c>
      <c r="W239" s="70">
        <v>0</v>
      </c>
    </row>
    <row r="240" spans="1:23" x14ac:dyDescent="0.25">
      <c r="A240" s="64">
        <v>5000</v>
      </c>
      <c r="B240" s="26" t="s">
        <v>45</v>
      </c>
      <c r="C240" s="65">
        <v>5700</v>
      </c>
      <c r="D240" s="51" t="s">
        <v>89</v>
      </c>
      <c r="E240" s="66">
        <v>578</v>
      </c>
      <c r="F240" s="30" t="s">
        <v>341</v>
      </c>
      <c r="G240" s="52">
        <v>0</v>
      </c>
      <c r="H240" s="52">
        <v>0</v>
      </c>
      <c r="I240" s="52">
        <v>0</v>
      </c>
      <c r="J240" s="12">
        <f t="shared" si="3"/>
        <v>0</v>
      </c>
      <c r="K240" s="70">
        <v>0</v>
      </c>
      <c r="L240" s="68">
        <v>0</v>
      </c>
      <c r="M240" s="68">
        <v>0</v>
      </c>
      <c r="N240" s="68">
        <v>0</v>
      </c>
      <c r="O240" s="70">
        <v>0</v>
      </c>
      <c r="P240" s="68">
        <v>0</v>
      </c>
      <c r="Q240" s="68">
        <v>0</v>
      </c>
      <c r="R240" s="68">
        <v>0</v>
      </c>
      <c r="S240" s="70">
        <v>0</v>
      </c>
      <c r="T240" s="68">
        <v>0</v>
      </c>
      <c r="U240" s="68">
        <v>0</v>
      </c>
      <c r="V240" s="68">
        <v>0</v>
      </c>
      <c r="W240" s="70">
        <v>0</v>
      </c>
    </row>
    <row r="241" spans="1:23" x14ac:dyDescent="0.25">
      <c r="A241" s="64">
        <v>5000</v>
      </c>
      <c r="B241" s="26" t="s">
        <v>45</v>
      </c>
      <c r="C241" s="65">
        <v>5700</v>
      </c>
      <c r="D241" s="51" t="s">
        <v>89</v>
      </c>
      <c r="E241" s="66">
        <v>579</v>
      </c>
      <c r="F241" s="30" t="s">
        <v>342</v>
      </c>
      <c r="G241" s="52">
        <v>0</v>
      </c>
      <c r="H241" s="52">
        <v>0</v>
      </c>
      <c r="I241" s="52">
        <v>0</v>
      </c>
      <c r="J241" s="12">
        <f t="shared" si="3"/>
        <v>0</v>
      </c>
      <c r="K241" s="70">
        <v>0</v>
      </c>
      <c r="L241" s="68">
        <v>0</v>
      </c>
      <c r="M241" s="68">
        <v>0</v>
      </c>
      <c r="N241" s="68">
        <v>0</v>
      </c>
      <c r="O241" s="70">
        <v>0</v>
      </c>
      <c r="P241" s="68">
        <v>0</v>
      </c>
      <c r="Q241" s="68">
        <v>0</v>
      </c>
      <c r="R241" s="68">
        <v>0</v>
      </c>
      <c r="S241" s="70">
        <v>0</v>
      </c>
      <c r="T241" s="68">
        <v>0</v>
      </c>
      <c r="U241" s="68">
        <v>0</v>
      </c>
      <c r="V241" s="68">
        <v>0</v>
      </c>
      <c r="W241" s="70">
        <v>0</v>
      </c>
    </row>
    <row r="242" spans="1:23" x14ac:dyDescent="0.25">
      <c r="A242" s="64">
        <v>5000</v>
      </c>
      <c r="B242" s="26" t="s">
        <v>45</v>
      </c>
      <c r="C242" s="65">
        <v>5800</v>
      </c>
      <c r="D242" s="51" t="s">
        <v>90</v>
      </c>
      <c r="E242" s="66">
        <v>581</v>
      </c>
      <c r="F242" s="30" t="s">
        <v>343</v>
      </c>
      <c r="G242" s="52">
        <v>0</v>
      </c>
      <c r="H242" s="52">
        <v>0</v>
      </c>
      <c r="I242" s="52">
        <v>0</v>
      </c>
      <c r="J242" s="12">
        <f t="shared" si="3"/>
        <v>0</v>
      </c>
      <c r="K242" s="70">
        <v>0</v>
      </c>
      <c r="L242" s="68">
        <v>0</v>
      </c>
      <c r="M242" s="68">
        <v>0</v>
      </c>
      <c r="N242" s="68">
        <v>0</v>
      </c>
      <c r="O242" s="70">
        <v>0</v>
      </c>
      <c r="P242" s="68">
        <v>0</v>
      </c>
      <c r="Q242" s="68">
        <v>0</v>
      </c>
      <c r="R242" s="68">
        <v>0</v>
      </c>
      <c r="S242" s="70">
        <v>0</v>
      </c>
      <c r="T242" s="68">
        <v>0</v>
      </c>
      <c r="U242" s="68">
        <v>0</v>
      </c>
      <c r="V242" s="68">
        <v>0</v>
      </c>
      <c r="W242" s="70">
        <v>0</v>
      </c>
    </row>
    <row r="243" spans="1:23" x14ac:dyDescent="0.25">
      <c r="A243" s="64">
        <v>5000</v>
      </c>
      <c r="B243" s="26" t="s">
        <v>45</v>
      </c>
      <c r="C243" s="65">
        <v>5800</v>
      </c>
      <c r="D243" s="51" t="s">
        <v>90</v>
      </c>
      <c r="E243" s="66">
        <v>582</v>
      </c>
      <c r="F243" s="30" t="s">
        <v>344</v>
      </c>
      <c r="G243" s="52">
        <v>0</v>
      </c>
      <c r="H243" s="52">
        <v>0</v>
      </c>
      <c r="I243" s="52">
        <v>0</v>
      </c>
      <c r="J243" s="12">
        <f t="shared" si="3"/>
        <v>0</v>
      </c>
      <c r="K243" s="70">
        <v>0</v>
      </c>
      <c r="L243" s="68">
        <v>0</v>
      </c>
      <c r="M243" s="68">
        <v>0</v>
      </c>
      <c r="N243" s="68">
        <v>0</v>
      </c>
      <c r="O243" s="70">
        <v>0</v>
      </c>
      <c r="P243" s="68">
        <v>0</v>
      </c>
      <c r="Q243" s="68">
        <v>0</v>
      </c>
      <c r="R243" s="68">
        <v>0</v>
      </c>
      <c r="S243" s="70">
        <v>0</v>
      </c>
      <c r="T243" s="68">
        <v>0</v>
      </c>
      <c r="U243" s="68">
        <v>0</v>
      </c>
      <c r="V243" s="68">
        <v>0</v>
      </c>
      <c r="W243" s="70">
        <v>0</v>
      </c>
    </row>
    <row r="244" spans="1:23" x14ac:dyDescent="0.25">
      <c r="A244" s="64">
        <v>5000</v>
      </c>
      <c r="B244" s="26" t="s">
        <v>45</v>
      </c>
      <c r="C244" s="65">
        <v>5800</v>
      </c>
      <c r="D244" s="51" t="s">
        <v>90</v>
      </c>
      <c r="E244" s="66">
        <v>583</v>
      </c>
      <c r="F244" s="30" t="s">
        <v>345</v>
      </c>
      <c r="G244" s="52">
        <v>0</v>
      </c>
      <c r="H244" s="52">
        <v>0</v>
      </c>
      <c r="I244" s="52">
        <v>0</v>
      </c>
      <c r="J244" s="12">
        <f t="shared" si="3"/>
        <v>0</v>
      </c>
      <c r="K244" s="70">
        <v>0</v>
      </c>
      <c r="L244" s="68">
        <v>0</v>
      </c>
      <c r="M244" s="68">
        <v>0</v>
      </c>
      <c r="N244" s="68">
        <v>0</v>
      </c>
      <c r="O244" s="70">
        <v>0</v>
      </c>
      <c r="P244" s="68">
        <v>0</v>
      </c>
      <c r="Q244" s="68">
        <v>0</v>
      </c>
      <c r="R244" s="68">
        <v>0</v>
      </c>
      <c r="S244" s="70">
        <v>0</v>
      </c>
      <c r="T244" s="68">
        <v>0</v>
      </c>
      <c r="U244" s="68">
        <v>0</v>
      </c>
      <c r="V244" s="68">
        <v>0</v>
      </c>
      <c r="W244" s="70">
        <v>0</v>
      </c>
    </row>
    <row r="245" spans="1:23" x14ac:dyDescent="0.25">
      <c r="A245" s="64">
        <v>5000</v>
      </c>
      <c r="B245" s="26" t="s">
        <v>45</v>
      </c>
      <c r="C245" s="65">
        <v>5800</v>
      </c>
      <c r="D245" s="51" t="s">
        <v>90</v>
      </c>
      <c r="E245" s="66">
        <v>589</v>
      </c>
      <c r="F245" s="30" t="s">
        <v>346</v>
      </c>
      <c r="G245" s="52">
        <v>0</v>
      </c>
      <c r="H245" s="52">
        <v>0</v>
      </c>
      <c r="I245" s="52">
        <v>0</v>
      </c>
      <c r="J245" s="12">
        <f t="shared" si="3"/>
        <v>0</v>
      </c>
      <c r="K245" s="70">
        <v>0</v>
      </c>
      <c r="L245" s="68">
        <v>0</v>
      </c>
      <c r="M245" s="68">
        <v>0</v>
      </c>
      <c r="N245" s="68">
        <v>0</v>
      </c>
      <c r="O245" s="70">
        <v>0</v>
      </c>
      <c r="P245" s="68">
        <v>0</v>
      </c>
      <c r="Q245" s="68">
        <v>0</v>
      </c>
      <c r="R245" s="68">
        <v>0</v>
      </c>
      <c r="S245" s="70">
        <v>0</v>
      </c>
      <c r="T245" s="68">
        <v>0</v>
      </c>
      <c r="U245" s="68">
        <v>0</v>
      </c>
      <c r="V245" s="68">
        <v>0</v>
      </c>
      <c r="W245" s="70">
        <v>0</v>
      </c>
    </row>
    <row r="246" spans="1:23" x14ac:dyDescent="0.25">
      <c r="A246" s="64">
        <v>5000</v>
      </c>
      <c r="B246" s="26" t="s">
        <v>45</v>
      </c>
      <c r="C246" s="65">
        <v>5900</v>
      </c>
      <c r="D246" s="51" t="s">
        <v>91</v>
      </c>
      <c r="E246" s="66">
        <v>591</v>
      </c>
      <c r="F246" s="30" t="s">
        <v>347</v>
      </c>
      <c r="G246" s="52">
        <v>0</v>
      </c>
      <c r="H246" s="52">
        <v>0</v>
      </c>
      <c r="I246" s="52">
        <v>0</v>
      </c>
      <c r="J246" s="12">
        <f t="shared" si="3"/>
        <v>0</v>
      </c>
      <c r="K246" s="70">
        <v>0</v>
      </c>
      <c r="L246" s="68">
        <v>0</v>
      </c>
      <c r="M246" s="68">
        <v>0</v>
      </c>
      <c r="N246" s="68">
        <v>0</v>
      </c>
      <c r="O246" s="70">
        <v>0</v>
      </c>
      <c r="P246" s="68">
        <v>0</v>
      </c>
      <c r="Q246" s="68">
        <v>0</v>
      </c>
      <c r="R246" s="68">
        <v>0</v>
      </c>
      <c r="S246" s="70">
        <v>0</v>
      </c>
      <c r="T246" s="68">
        <v>0</v>
      </c>
      <c r="U246" s="68">
        <v>0</v>
      </c>
      <c r="V246" s="68">
        <v>0</v>
      </c>
      <c r="W246" s="70">
        <v>0</v>
      </c>
    </row>
    <row r="247" spans="1:23" x14ac:dyDescent="0.25">
      <c r="A247" s="64">
        <v>5000</v>
      </c>
      <c r="B247" s="26" t="s">
        <v>45</v>
      </c>
      <c r="C247" s="65">
        <v>5900</v>
      </c>
      <c r="D247" s="51" t="s">
        <v>91</v>
      </c>
      <c r="E247" s="66">
        <v>592</v>
      </c>
      <c r="F247" s="30" t="s">
        <v>348</v>
      </c>
      <c r="G247" s="52">
        <v>0</v>
      </c>
      <c r="H247" s="52">
        <v>0</v>
      </c>
      <c r="I247" s="52">
        <v>0</v>
      </c>
      <c r="J247" s="12">
        <f t="shared" si="3"/>
        <v>0</v>
      </c>
      <c r="K247" s="70">
        <v>0</v>
      </c>
      <c r="L247" s="68">
        <v>0</v>
      </c>
      <c r="M247" s="68">
        <v>0</v>
      </c>
      <c r="N247" s="68">
        <v>0</v>
      </c>
      <c r="O247" s="70">
        <v>0</v>
      </c>
      <c r="P247" s="68">
        <v>0</v>
      </c>
      <c r="Q247" s="68">
        <v>0</v>
      </c>
      <c r="R247" s="68">
        <v>0</v>
      </c>
      <c r="S247" s="70">
        <v>0</v>
      </c>
      <c r="T247" s="68">
        <v>0</v>
      </c>
      <c r="U247" s="68">
        <v>0</v>
      </c>
      <c r="V247" s="68">
        <v>0</v>
      </c>
      <c r="W247" s="70">
        <v>0</v>
      </c>
    </row>
    <row r="248" spans="1:23" x14ac:dyDescent="0.25">
      <c r="A248" s="64">
        <v>5000</v>
      </c>
      <c r="B248" s="26" t="s">
        <v>45</v>
      </c>
      <c r="C248" s="65">
        <v>5900</v>
      </c>
      <c r="D248" s="51" t="s">
        <v>91</v>
      </c>
      <c r="E248" s="66">
        <v>593</v>
      </c>
      <c r="F248" s="30" t="s">
        <v>349</v>
      </c>
      <c r="G248" s="52">
        <v>0</v>
      </c>
      <c r="H248" s="52">
        <v>0</v>
      </c>
      <c r="I248" s="52">
        <v>0</v>
      </c>
      <c r="J248" s="12">
        <f t="shared" si="3"/>
        <v>0</v>
      </c>
      <c r="K248" s="70">
        <v>0</v>
      </c>
      <c r="L248" s="68">
        <v>0</v>
      </c>
      <c r="M248" s="68">
        <v>0</v>
      </c>
      <c r="N248" s="68">
        <v>0</v>
      </c>
      <c r="O248" s="70">
        <v>0</v>
      </c>
      <c r="P248" s="68">
        <v>0</v>
      </c>
      <c r="Q248" s="68">
        <v>0</v>
      </c>
      <c r="R248" s="68">
        <v>0</v>
      </c>
      <c r="S248" s="70">
        <v>0</v>
      </c>
      <c r="T248" s="68">
        <v>0</v>
      </c>
      <c r="U248" s="68">
        <v>0</v>
      </c>
      <c r="V248" s="68">
        <v>0</v>
      </c>
      <c r="W248" s="70">
        <v>0</v>
      </c>
    </row>
    <row r="249" spans="1:23" x14ac:dyDescent="0.25">
      <c r="A249" s="64">
        <v>5000</v>
      </c>
      <c r="B249" s="26" t="s">
        <v>45</v>
      </c>
      <c r="C249" s="65">
        <v>5900</v>
      </c>
      <c r="D249" s="51" t="s">
        <v>91</v>
      </c>
      <c r="E249" s="66">
        <v>594</v>
      </c>
      <c r="F249" s="30" t="s">
        <v>350</v>
      </c>
      <c r="G249" s="52">
        <v>0</v>
      </c>
      <c r="H249" s="52">
        <v>0</v>
      </c>
      <c r="I249" s="52">
        <v>0</v>
      </c>
      <c r="J249" s="12">
        <f t="shared" si="3"/>
        <v>0</v>
      </c>
      <c r="K249" s="70">
        <v>0</v>
      </c>
      <c r="L249" s="68">
        <v>0</v>
      </c>
      <c r="M249" s="68">
        <v>0</v>
      </c>
      <c r="N249" s="68">
        <v>0</v>
      </c>
      <c r="O249" s="70">
        <v>0</v>
      </c>
      <c r="P249" s="68">
        <v>0</v>
      </c>
      <c r="Q249" s="68">
        <v>0</v>
      </c>
      <c r="R249" s="68">
        <v>0</v>
      </c>
      <c r="S249" s="70">
        <v>0</v>
      </c>
      <c r="T249" s="68">
        <v>0</v>
      </c>
      <c r="U249" s="68">
        <v>0</v>
      </c>
      <c r="V249" s="68">
        <v>0</v>
      </c>
      <c r="W249" s="70">
        <v>0</v>
      </c>
    </row>
    <row r="250" spans="1:23" x14ac:dyDescent="0.25">
      <c r="A250" s="64">
        <v>5000</v>
      </c>
      <c r="B250" s="26" t="s">
        <v>45</v>
      </c>
      <c r="C250" s="65">
        <v>5900</v>
      </c>
      <c r="D250" s="51" t="s">
        <v>91</v>
      </c>
      <c r="E250" s="66">
        <v>595</v>
      </c>
      <c r="F250" s="30" t="s">
        <v>351</v>
      </c>
      <c r="G250" s="52">
        <v>0</v>
      </c>
      <c r="H250" s="52">
        <v>0</v>
      </c>
      <c r="I250" s="52">
        <v>0</v>
      </c>
      <c r="J250" s="12">
        <f t="shared" si="3"/>
        <v>0</v>
      </c>
      <c r="K250" s="70">
        <v>0</v>
      </c>
      <c r="L250" s="68">
        <v>0</v>
      </c>
      <c r="M250" s="68">
        <v>0</v>
      </c>
      <c r="N250" s="68">
        <v>0</v>
      </c>
      <c r="O250" s="70">
        <v>0</v>
      </c>
      <c r="P250" s="68">
        <v>0</v>
      </c>
      <c r="Q250" s="68">
        <v>0</v>
      </c>
      <c r="R250" s="68">
        <v>0</v>
      </c>
      <c r="S250" s="70">
        <v>0</v>
      </c>
      <c r="T250" s="68">
        <v>0</v>
      </c>
      <c r="U250" s="68">
        <v>0</v>
      </c>
      <c r="V250" s="68">
        <v>0</v>
      </c>
      <c r="W250" s="70">
        <v>0</v>
      </c>
    </row>
    <row r="251" spans="1:23" x14ac:dyDescent="0.25">
      <c r="A251" s="64">
        <v>5000</v>
      </c>
      <c r="B251" s="26" t="s">
        <v>45</v>
      </c>
      <c r="C251" s="65">
        <v>5900</v>
      </c>
      <c r="D251" s="51" t="s">
        <v>91</v>
      </c>
      <c r="E251" s="66">
        <v>596</v>
      </c>
      <c r="F251" s="30" t="s">
        <v>352</v>
      </c>
      <c r="G251" s="52">
        <v>0</v>
      </c>
      <c r="H251" s="52">
        <v>0</v>
      </c>
      <c r="I251" s="52">
        <v>0</v>
      </c>
      <c r="J251" s="12">
        <f t="shared" si="3"/>
        <v>0</v>
      </c>
      <c r="K251" s="70">
        <v>0</v>
      </c>
      <c r="L251" s="68">
        <v>0</v>
      </c>
      <c r="M251" s="68">
        <v>0</v>
      </c>
      <c r="N251" s="68">
        <v>0</v>
      </c>
      <c r="O251" s="70">
        <v>0</v>
      </c>
      <c r="P251" s="68">
        <v>0</v>
      </c>
      <c r="Q251" s="68">
        <v>0</v>
      </c>
      <c r="R251" s="68">
        <v>0</v>
      </c>
      <c r="S251" s="70">
        <v>0</v>
      </c>
      <c r="T251" s="68">
        <v>0</v>
      </c>
      <c r="U251" s="68">
        <v>0</v>
      </c>
      <c r="V251" s="68">
        <v>0</v>
      </c>
      <c r="W251" s="70">
        <v>0</v>
      </c>
    </row>
    <row r="252" spans="1:23" x14ac:dyDescent="0.25">
      <c r="A252" s="64">
        <v>5000</v>
      </c>
      <c r="B252" s="26" t="s">
        <v>45</v>
      </c>
      <c r="C252" s="65">
        <v>5900</v>
      </c>
      <c r="D252" s="51" t="s">
        <v>91</v>
      </c>
      <c r="E252" s="66">
        <v>597</v>
      </c>
      <c r="F252" s="30" t="s">
        <v>353</v>
      </c>
      <c r="G252" s="52">
        <v>850000</v>
      </c>
      <c r="H252" s="52">
        <v>0</v>
      </c>
      <c r="I252" s="52">
        <v>0</v>
      </c>
      <c r="J252" s="12">
        <f t="shared" si="3"/>
        <v>850000</v>
      </c>
      <c r="K252" s="70">
        <v>192014</v>
      </c>
      <c r="L252" s="68">
        <v>0</v>
      </c>
      <c r="M252" s="68">
        <v>192014</v>
      </c>
      <c r="N252" s="68">
        <v>0</v>
      </c>
      <c r="O252" s="70">
        <v>192014</v>
      </c>
      <c r="P252" s="68">
        <v>0</v>
      </c>
      <c r="Q252" s="68">
        <v>192014</v>
      </c>
      <c r="R252" s="68">
        <v>0</v>
      </c>
      <c r="S252" s="70">
        <v>192014</v>
      </c>
      <c r="T252" s="68">
        <v>0</v>
      </c>
      <c r="U252" s="68">
        <v>192014</v>
      </c>
      <c r="V252" s="68">
        <v>0</v>
      </c>
      <c r="W252" s="70">
        <v>192014</v>
      </c>
    </row>
    <row r="253" spans="1:23" x14ac:dyDescent="0.25">
      <c r="A253" s="64">
        <v>5000</v>
      </c>
      <c r="B253" s="26" t="s">
        <v>45</v>
      </c>
      <c r="C253" s="65">
        <v>5900</v>
      </c>
      <c r="D253" s="51" t="s">
        <v>91</v>
      </c>
      <c r="E253" s="66">
        <v>598</v>
      </c>
      <c r="F253" s="30" t="s">
        <v>354</v>
      </c>
      <c r="G253" s="52">
        <v>0</v>
      </c>
      <c r="H253" s="52">
        <v>0</v>
      </c>
      <c r="I253" s="52">
        <v>0</v>
      </c>
      <c r="J253" s="12">
        <f t="shared" si="3"/>
        <v>0</v>
      </c>
      <c r="K253" s="70">
        <v>0</v>
      </c>
      <c r="L253" s="68">
        <v>0</v>
      </c>
      <c r="M253" s="68">
        <v>0</v>
      </c>
      <c r="N253" s="68">
        <v>0</v>
      </c>
      <c r="O253" s="70">
        <v>0</v>
      </c>
      <c r="P253" s="68">
        <v>0</v>
      </c>
      <c r="Q253" s="68">
        <v>0</v>
      </c>
      <c r="R253" s="68">
        <v>0</v>
      </c>
      <c r="S253" s="70">
        <v>0</v>
      </c>
      <c r="T253" s="68">
        <v>0</v>
      </c>
      <c r="U253" s="68">
        <v>0</v>
      </c>
      <c r="V253" s="68">
        <v>0</v>
      </c>
      <c r="W253" s="70">
        <v>0</v>
      </c>
    </row>
    <row r="254" spans="1:23" x14ac:dyDescent="0.25">
      <c r="A254" s="64">
        <v>5000</v>
      </c>
      <c r="B254" s="26" t="s">
        <v>45</v>
      </c>
      <c r="C254" s="65">
        <v>5900</v>
      </c>
      <c r="D254" s="51" t="s">
        <v>91</v>
      </c>
      <c r="E254" s="66">
        <v>599</v>
      </c>
      <c r="F254" s="30" t="s">
        <v>355</v>
      </c>
      <c r="G254" s="52">
        <v>0</v>
      </c>
      <c r="H254" s="52">
        <v>0</v>
      </c>
      <c r="I254" s="52">
        <v>0</v>
      </c>
      <c r="J254" s="12">
        <f t="shared" si="3"/>
        <v>0</v>
      </c>
      <c r="K254" s="70">
        <v>0</v>
      </c>
      <c r="L254" s="68">
        <v>0</v>
      </c>
      <c r="M254" s="68">
        <v>0</v>
      </c>
      <c r="N254" s="68">
        <v>0</v>
      </c>
      <c r="O254" s="70">
        <v>0</v>
      </c>
      <c r="P254" s="68">
        <v>0</v>
      </c>
      <c r="Q254" s="68">
        <v>0</v>
      </c>
      <c r="R254" s="68">
        <v>0</v>
      </c>
      <c r="S254" s="70">
        <v>0</v>
      </c>
      <c r="T254" s="68">
        <v>0</v>
      </c>
      <c r="U254" s="68">
        <v>0</v>
      </c>
      <c r="V254" s="68">
        <v>0</v>
      </c>
      <c r="W254" s="70">
        <v>0</v>
      </c>
    </row>
    <row r="255" spans="1:23" x14ac:dyDescent="0.25">
      <c r="A255" s="64">
        <v>6000</v>
      </c>
      <c r="B255" s="28" t="s">
        <v>46</v>
      </c>
      <c r="C255" s="65">
        <v>6100</v>
      </c>
      <c r="D255" s="51" t="s">
        <v>92</v>
      </c>
      <c r="E255" s="66">
        <v>611</v>
      </c>
      <c r="F255" s="30" t="s">
        <v>356</v>
      </c>
      <c r="G255" s="52">
        <v>0</v>
      </c>
      <c r="H255" s="52">
        <v>0</v>
      </c>
      <c r="I255" s="52">
        <v>0</v>
      </c>
      <c r="J255" s="12">
        <f t="shared" si="3"/>
        <v>0</v>
      </c>
      <c r="K255" s="70">
        <v>0</v>
      </c>
      <c r="L255" s="68">
        <v>0</v>
      </c>
      <c r="M255" s="68">
        <v>0</v>
      </c>
      <c r="N255" s="68">
        <v>0</v>
      </c>
      <c r="O255" s="70">
        <v>0</v>
      </c>
      <c r="P255" s="68">
        <v>0</v>
      </c>
      <c r="Q255" s="68">
        <v>0</v>
      </c>
      <c r="R255" s="68">
        <v>0</v>
      </c>
      <c r="S255" s="70">
        <v>0</v>
      </c>
      <c r="T255" s="68">
        <v>0</v>
      </c>
      <c r="U255" s="68">
        <v>0</v>
      </c>
      <c r="V255" s="68">
        <v>0</v>
      </c>
      <c r="W255" s="70">
        <v>0</v>
      </c>
    </row>
    <row r="256" spans="1:23" x14ac:dyDescent="0.25">
      <c r="A256" s="64">
        <v>6000</v>
      </c>
      <c r="B256" s="28" t="s">
        <v>46</v>
      </c>
      <c r="C256" s="65">
        <v>6100</v>
      </c>
      <c r="D256" s="51" t="s">
        <v>92</v>
      </c>
      <c r="E256" s="66">
        <v>612</v>
      </c>
      <c r="F256" s="30" t="s">
        <v>357</v>
      </c>
      <c r="G256" s="52">
        <v>0</v>
      </c>
      <c r="H256" s="52">
        <v>0</v>
      </c>
      <c r="I256" s="52">
        <v>0</v>
      </c>
      <c r="J256" s="12">
        <f t="shared" si="3"/>
        <v>0</v>
      </c>
      <c r="K256" s="70">
        <v>0</v>
      </c>
      <c r="L256" s="68">
        <v>0</v>
      </c>
      <c r="M256" s="68">
        <v>0</v>
      </c>
      <c r="N256" s="68">
        <v>0</v>
      </c>
      <c r="O256" s="70">
        <v>0</v>
      </c>
      <c r="P256" s="68">
        <v>0</v>
      </c>
      <c r="Q256" s="68">
        <v>0</v>
      </c>
      <c r="R256" s="68">
        <v>0</v>
      </c>
      <c r="S256" s="70">
        <v>0</v>
      </c>
      <c r="T256" s="68">
        <v>0</v>
      </c>
      <c r="U256" s="68">
        <v>0</v>
      </c>
      <c r="V256" s="68">
        <v>0</v>
      </c>
      <c r="W256" s="70">
        <v>0</v>
      </c>
    </row>
    <row r="257" spans="1:23" ht="27" x14ac:dyDescent="0.25">
      <c r="A257" s="64">
        <v>6000</v>
      </c>
      <c r="B257" s="28" t="s">
        <v>46</v>
      </c>
      <c r="C257" s="65">
        <v>6100</v>
      </c>
      <c r="D257" s="51" t="s">
        <v>92</v>
      </c>
      <c r="E257" s="66">
        <v>613</v>
      </c>
      <c r="F257" s="30" t="s">
        <v>358</v>
      </c>
      <c r="G257" s="52">
        <v>0</v>
      </c>
      <c r="H257" s="52">
        <v>0</v>
      </c>
      <c r="I257" s="52">
        <v>0</v>
      </c>
      <c r="J257" s="12">
        <f t="shared" si="3"/>
        <v>0</v>
      </c>
      <c r="K257" s="70">
        <v>0</v>
      </c>
      <c r="L257" s="68">
        <v>0</v>
      </c>
      <c r="M257" s="68">
        <v>0</v>
      </c>
      <c r="N257" s="68">
        <v>0</v>
      </c>
      <c r="O257" s="70">
        <v>0</v>
      </c>
      <c r="P257" s="68">
        <v>0</v>
      </c>
      <c r="Q257" s="68">
        <v>0</v>
      </c>
      <c r="R257" s="68">
        <v>0</v>
      </c>
      <c r="S257" s="70">
        <v>0</v>
      </c>
      <c r="T257" s="68">
        <v>0</v>
      </c>
      <c r="U257" s="68">
        <v>0</v>
      </c>
      <c r="V257" s="68">
        <v>0</v>
      </c>
      <c r="W257" s="70">
        <v>0</v>
      </c>
    </row>
    <row r="258" spans="1:23" ht="27" x14ac:dyDescent="0.25">
      <c r="A258" s="64">
        <v>6000</v>
      </c>
      <c r="B258" s="28" t="s">
        <v>46</v>
      </c>
      <c r="C258" s="65">
        <v>6100</v>
      </c>
      <c r="D258" s="51" t="s">
        <v>92</v>
      </c>
      <c r="E258" s="66">
        <v>614</v>
      </c>
      <c r="F258" s="30" t="s">
        <v>359</v>
      </c>
      <c r="G258" s="52">
        <v>0</v>
      </c>
      <c r="H258" s="52">
        <v>0</v>
      </c>
      <c r="I258" s="52">
        <v>0</v>
      </c>
      <c r="J258" s="12">
        <f t="shared" si="3"/>
        <v>0</v>
      </c>
      <c r="K258" s="70">
        <v>0</v>
      </c>
      <c r="L258" s="68">
        <v>0</v>
      </c>
      <c r="M258" s="68">
        <v>0</v>
      </c>
      <c r="N258" s="68">
        <v>0</v>
      </c>
      <c r="O258" s="70">
        <v>0</v>
      </c>
      <c r="P258" s="68">
        <v>0</v>
      </c>
      <c r="Q258" s="68">
        <v>0</v>
      </c>
      <c r="R258" s="68">
        <v>0</v>
      </c>
      <c r="S258" s="70">
        <v>0</v>
      </c>
      <c r="T258" s="68">
        <v>0</v>
      </c>
      <c r="U258" s="68">
        <v>0</v>
      </c>
      <c r="V258" s="68">
        <v>0</v>
      </c>
      <c r="W258" s="70">
        <v>0</v>
      </c>
    </row>
    <row r="259" spans="1:23" x14ac:dyDescent="0.25">
      <c r="A259" s="64">
        <v>6000</v>
      </c>
      <c r="B259" s="28" t="s">
        <v>46</v>
      </c>
      <c r="C259" s="65">
        <v>6100</v>
      </c>
      <c r="D259" s="51" t="s">
        <v>92</v>
      </c>
      <c r="E259" s="66">
        <v>615</v>
      </c>
      <c r="F259" s="30" t="s">
        <v>360</v>
      </c>
      <c r="G259" s="52">
        <v>0</v>
      </c>
      <c r="H259" s="52">
        <v>0</v>
      </c>
      <c r="I259" s="52">
        <v>0</v>
      </c>
      <c r="J259" s="12">
        <f t="shared" si="3"/>
        <v>0</v>
      </c>
      <c r="K259" s="70">
        <v>0</v>
      </c>
      <c r="L259" s="68">
        <v>0</v>
      </c>
      <c r="M259" s="68">
        <v>0</v>
      </c>
      <c r="N259" s="68">
        <v>0</v>
      </c>
      <c r="O259" s="70">
        <v>0</v>
      </c>
      <c r="P259" s="68">
        <v>0</v>
      </c>
      <c r="Q259" s="68">
        <v>0</v>
      </c>
      <c r="R259" s="68">
        <v>0</v>
      </c>
      <c r="S259" s="70">
        <v>0</v>
      </c>
      <c r="T259" s="68">
        <v>0</v>
      </c>
      <c r="U259" s="68">
        <v>0</v>
      </c>
      <c r="V259" s="68">
        <v>0</v>
      </c>
      <c r="W259" s="70">
        <v>0</v>
      </c>
    </row>
    <row r="260" spans="1:23" x14ac:dyDescent="0.25">
      <c r="A260" s="64">
        <v>6000</v>
      </c>
      <c r="B260" s="28" t="s">
        <v>46</v>
      </c>
      <c r="C260" s="65">
        <v>6100</v>
      </c>
      <c r="D260" s="51" t="s">
        <v>92</v>
      </c>
      <c r="E260" s="66">
        <v>616</v>
      </c>
      <c r="F260" s="30" t="s">
        <v>361</v>
      </c>
      <c r="G260" s="52">
        <v>0</v>
      </c>
      <c r="H260" s="52">
        <v>0</v>
      </c>
      <c r="I260" s="52">
        <v>0</v>
      </c>
      <c r="J260" s="12">
        <f t="shared" si="3"/>
        <v>0</v>
      </c>
      <c r="K260" s="70">
        <v>0</v>
      </c>
      <c r="L260" s="68">
        <v>0</v>
      </c>
      <c r="M260" s="68">
        <v>0</v>
      </c>
      <c r="N260" s="68">
        <v>0</v>
      </c>
      <c r="O260" s="70">
        <v>0</v>
      </c>
      <c r="P260" s="68">
        <v>0</v>
      </c>
      <c r="Q260" s="68">
        <v>0</v>
      </c>
      <c r="R260" s="68">
        <v>0</v>
      </c>
      <c r="S260" s="70">
        <v>0</v>
      </c>
      <c r="T260" s="68">
        <v>0</v>
      </c>
      <c r="U260" s="68">
        <v>0</v>
      </c>
      <c r="V260" s="68">
        <v>0</v>
      </c>
      <c r="W260" s="70">
        <v>0</v>
      </c>
    </row>
    <row r="261" spans="1:23" x14ac:dyDescent="0.25">
      <c r="A261" s="64">
        <v>6000</v>
      </c>
      <c r="B261" s="28" t="s">
        <v>46</v>
      </c>
      <c r="C261" s="65">
        <v>6100</v>
      </c>
      <c r="D261" s="51" t="s">
        <v>92</v>
      </c>
      <c r="E261" s="66">
        <v>617</v>
      </c>
      <c r="F261" s="30" t="s">
        <v>362</v>
      </c>
      <c r="G261" s="52">
        <v>0</v>
      </c>
      <c r="H261" s="52">
        <v>0</v>
      </c>
      <c r="I261" s="52">
        <v>0</v>
      </c>
      <c r="J261" s="12">
        <f t="shared" si="3"/>
        <v>0</v>
      </c>
      <c r="K261" s="70">
        <v>0</v>
      </c>
      <c r="L261" s="68">
        <v>0</v>
      </c>
      <c r="M261" s="68">
        <v>0</v>
      </c>
      <c r="N261" s="68">
        <v>0</v>
      </c>
      <c r="O261" s="70">
        <v>0</v>
      </c>
      <c r="P261" s="68">
        <v>0</v>
      </c>
      <c r="Q261" s="68">
        <v>0</v>
      </c>
      <c r="R261" s="68">
        <v>0</v>
      </c>
      <c r="S261" s="70">
        <v>0</v>
      </c>
      <c r="T261" s="68">
        <v>0</v>
      </c>
      <c r="U261" s="68">
        <v>0</v>
      </c>
      <c r="V261" s="68">
        <v>0</v>
      </c>
      <c r="W261" s="70">
        <v>0</v>
      </c>
    </row>
    <row r="262" spans="1:23" ht="27" x14ac:dyDescent="0.25">
      <c r="A262" s="64">
        <v>6000</v>
      </c>
      <c r="B262" s="28" t="s">
        <v>46</v>
      </c>
      <c r="C262" s="65">
        <v>6100</v>
      </c>
      <c r="D262" s="51" t="s">
        <v>92</v>
      </c>
      <c r="E262" s="66">
        <v>619</v>
      </c>
      <c r="F262" s="30" t="s">
        <v>363</v>
      </c>
      <c r="G262" s="52">
        <v>0</v>
      </c>
      <c r="H262" s="52">
        <v>0</v>
      </c>
      <c r="I262" s="52">
        <v>0</v>
      </c>
      <c r="J262" s="12">
        <f t="shared" si="3"/>
        <v>0</v>
      </c>
      <c r="K262" s="70">
        <v>0</v>
      </c>
      <c r="L262" s="68">
        <v>0</v>
      </c>
      <c r="M262" s="68">
        <v>0</v>
      </c>
      <c r="N262" s="68">
        <v>0</v>
      </c>
      <c r="O262" s="70">
        <v>0</v>
      </c>
      <c r="P262" s="68">
        <v>0</v>
      </c>
      <c r="Q262" s="68">
        <v>0</v>
      </c>
      <c r="R262" s="68">
        <v>0</v>
      </c>
      <c r="S262" s="70">
        <v>0</v>
      </c>
      <c r="T262" s="68">
        <v>0</v>
      </c>
      <c r="U262" s="68">
        <v>0</v>
      </c>
      <c r="V262" s="68">
        <v>0</v>
      </c>
      <c r="W262" s="70">
        <v>0</v>
      </c>
    </row>
    <row r="263" spans="1:23" x14ac:dyDescent="0.25">
      <c r="A263" s="64">
        <v>6000</v>
      </c>
      <c r="B263" s="28" t="s">
        <v>46</v>
      </c>
      <c r="C263" s="65">
        <v>6200</v>
      </c>
      <c r="D263" s="51" t="s">
        <v>93</v>
      </c>
      <c r="E263" s="66">
        <v>621</v>
      </c>
      <c r="F263" s="30" t="s">
        <v>356</v>
      </c>
      <c r="G263" s="52">
        <v>0</v>
      </c>
      <c r="H263" s="52">
        <v>0</v>
      </c>
      <c r="I263" s="52">
        <v>0</v>
      </c>
      <c r="J263" s="12">
        <f t="shared" si="3"/>
        <v>0</v>
      </c>
      <c r="K263" s="70">
        <v>0</v>
      </c>
      <c r="L263" s="68">
        <v>0</v>
      </c>
      <c r="M263" s="68">
        <v>0</v>
      </c>
      <c r="N263" s="68">
        <v>0</v>
      </c>
      <c r="O263" s="70">
        <v>0</v>
      </c>
      <c r="P263" s="68">
        <v>0</v>
      </c>
      <c r="Q263" s="68">
        <v>0</v>
      </c>
      <c r="R263" s="68">
        <v>0</v>
      </c>
      <c r="S263" s="70">
        <v>0</v>
      </c>
      <c r="T263" s="68">
        <v>0</v>
      </c>
      <c r="U263" s="68">
        <v>0</v>
      </c>
      <c r="V263" s="68">
        <v>0</v>
      </c>
      <c r="W263" s="70">
        <v>0</v>
      </c>
    </row>
    <row r="264" spans="1:23" x14ac:dyDescent="0.25">
      <c r="A264" s="64">
        <v>6000</v>
      </c>
      <c r="B264" s="28" t="s">
        <v>46</v>
      </c>
      <c r="C264" s="65">
        <v>6200</v>
      </c>
      <c r="D264" s="51" t="s">
        <v>93</v>
      </c>
      <c r="E264" s="66">
        <v>622</v>
      </c>
      <c r="F264" s="30" t="s">
        <v>357</v>
      </c>
      <c r="G264" s="52">
        <v>0</v>
      </c>
      <c r="H264" s="52">
        <v>0</v>
      </c>
      <c r="I264" s="52">
        <v>0</v>
      </c>
      <c r="J264" s="12">
        <f t="shared" ref="J264:J327" si="4">+G264+H264-I264</f>
        <v>0</v>
      </c>
      <c r="K264" s="70">
        <v>0</v>
      </c>
      <c r="L264" s="68">
        <v>0</v>
      </c>
      <c r="M264" s="68">
        <v>0</v>
      </c>
      <c r="N264" s="68">
        <v>0</v>
      </c>
      <c r="O264" s="70">
        <v>0</v>
      </c>
      <c r="P264" s="68">
        <v>0</v>
      </c>
      <c r="Q264" s="68">
        <v>0</v>
      </c>
      <c r="R264" s="68">
        <v>0</v>
      </c>
      <c r="S264" s="70">
        <v>0</v>
      </c>
      <c r="T264" s="68">
        <v>0</v>
      </c>
      <c r="U264" s="68">
        <v>0</v>
      </c>
      <c r="V264" s="68">
        <v>0</v>
      </c>
      <c r="W264" s="70">
        <v>0</v>
      </c>
    </row>
    <row r="265" spans="1:23" ht="27" x14ac:dyDescent="0.25">
      <c r="A265" s="64">
        <v>6000</v>
      </c>
      <c r="B265" s="28" t="s">
        <v>46</v>
      </c>
      <c r="C265" s="65">
        <v>6200</v>
      </c>
      <c r="D265" s="51" t="s">
        <v>93</v>
      </c>
      <c r="E265" s="66">
        <v>623</v>
      </c>
      <c r="F265" s="30" t="s">
        <v>358</v>
      </c>
      <c r="G265" s="52">
        <v>0</v>
      </c>
      <c r="H265" s="52">
        <v>0</v>
      </c>
      <c r="I265" s="52">
        <v>0</v>
      </c>
      <c r="J265" s="12">
        <f t="shared" si="4"/>
        <v>0</v>
      </c>
      <c r="K265" s="70">
        <v>0</v>
      </c>
      <c r="L265" s="68">
        <v>0</v>
      </c>
      <c r="M265" s="68">
        <v>0</v>
      </c>
      <c r="N265" s="68">
        <v>0</v>
      </c>
      <c r="O265" s="70">
        <v>0</v>
      </c>
      <c r="P265" s="68">
        <v>0</v>
      </c>
      <c r="Q265" s="68">
        <v>0</v>
      </c>
      <c r="R265" s="68">
        <v>0</v>
      </c>
      <c r="S265" s="70">
        <v>0</v>
      </c>
      <c r="T265" s="68">
        <v>0</v>
      </c>
      <c r="U265" s="68">
        <v>0</v>
      </c>
      <c r="V265" s="68">
        <v>0</v>
      </c>
      <c r="W265" s="70">
        <v>0</v>
      </c>
    </row>
    <row r="266" spans="1:23" ht="27" x14ac:dyDescent="0.25">
      <c r="A266" s="64">
        <v>6000</v>
      </c>
      <c r="B266" s="28" t="s">
        <v>46</v>
      </c>
      <c r="C266" s="65">
        <v>6200</v>
      </c>
      <c r="D266" s="51" t="s">
        <v>93</v>
      </c>
      <c r="E266" s="66">
        <v>624</v>
      </c>
      <c r="F266" s="30" t="s">
        <v>359</v>
      </c>
      <c r="G266" s="52">
        <v>0</v>
      </c>
      <c r="H266" s="52">
        <v>0</v>
      </c>
      <c r="I266" s="52">
        <v>0</v>
      </c>
      <c r="J266" s="12">
        <f t="shared" si="4"/>
        <v>0</v>
      </c>
      <c r="K266" s="70">
        <v>0</v>
      </c>
      <c r="L266" s="68">
        <v>0</v>
      </c>
      <c r="M266" s="68">
        <v>0</v>
      </c>
      <c r="N266" s="68">
        <v>0</v>
      </c>
      <c r="O266" s="70">
        <v>0</v>
      </c>
      <c r="P266" s="68">
        <v>0</v>
      </c>
      <c r="Q266" s="68">
        <v>0</v>
      </c>
      <c r="R266" s="68">
        <v>0</v>
      </c>
      <c r="S266" s="70">
        <v>0</v>
      </c>
      <c r="T266" s="68">
        <v>0</v>
      </c>
      <c r="U266" s="68">
        <v>0</v>
      </c>
      <c r="V266" s="68">
        <v>0</v>
      </c>
      <c r="W266" s="70">
        <v>0</v>
      </c>
    </row>
    <row r="267" spans="1:23" x14ac:dyDescent="0.25">
      <c r="A267" s="64">
        <v>6000</v>
      </c>
      <c r="B267" s="28" t="s">
        <v>46</v>
      </c>
      <c r="C267" s="65">
        <v>6200</v>
      </c>
      <c r="D267" s="51" t="s">
        <v>93</v>
      </c>
      <c r="E267" s="66">
        <v>625</v>
      </c>
      <c r="F267" s="30" t="s">
        <v>360</v>
      </c>
      <c r="G267" s="52">
        <v>0</v>
      </c>
      <c r="H267" s="52">
        <v>0</v>
      </c>
      <c r="I267" s="52">
        <v>0</v>
      </c>
      <c r="J267" s="12">
        <f t="shared" si="4"/>
        <v>0</v>
      </c>
      <c r="K267" s="70">
        <v>0</v>
      </c>
      <c r="L267" s="68">
        <v>0</v>
      </c>
      <c r="M267" s="68">
        <v>0</v>
      </c>
      <c r="N267" s="68">
        <v>0</v>
      </c>
      <c r="O267" s="70">
        <v>0</v>
      </c>
      <c r="P267" s="68">
        <v>0</v>
      </c>
      <c r="Q267" s="68">
        <v>0</v>
      </c>
      <c r="R267" s="68">
        <v>0</v>
      </c>
      <c r="S267" s="70">
        <v>0</v>
      </c>
      <c r="T267" s="68">
        <v>0</v>
      </c>
      <c r="U267" s="68">
        <v>0</v>
      </c>
      <c r="V267" s="68">
        <v>0</v>
      </c>
      <c r="W267" s="70">
        <v>0</v>
      </c>
    </row>
    <row r="268" spans="1:23" x14ac:dyDescent="0.25">
      <c r="A268" s="64">
        <v>6000</v>
      </c>
      <c r="B268" s="28" t="s">
        <v>46</v>
      </c>
      <c r="C268" s="65">
        <v>6200</v>
      </c>
      <c r="D268" s="51" t="s">
        <v>93</v>
      </c>
      <c r="E268" s="66">
        <v>626</v>
      </c>
      <c r="F268" s="30" t="s">
        <v>361</v>
      </c>
      <c r="G268" s="52">
        <v>0</v>
      </c>
      <c r="H268" s="52">
        <v>0</v>
      </c>
      <c r="I268" s="52">
        <v>0</v>
      </c>
      <c r="J268" s="12">
        <f t="shared" si="4"/>
        <v>0</v>
      </c>
      <c r="K268" s="70">
        <v>0</v>
      </c>
      <c r="L268" s="68">
        <v>0</v>
      </c>
      <c r="M268" s="68">
        <v>0</v>
      </c>
      <c r="N268" s="68">
        <v>0</v>
      </c>
      <c r="O268" s="70">
        <v>0</v>
      </c>
      <c r="P268" s="68">
        <v>0</v>
      </c>
      <c r="Q268" s="68">
        <v>0</v>
      </c>
      <c r="R268" s="68">
        <v>0</v>
      </c>
      <c r="S268" s="70">
        <v>0</v>
      </c>
      <c r="T268" s="68">
        <v>0</v>
      </c>
      <c r="U268" s="68">
        <v>0</v>
      </c>
      <c r="V268" s="68">
        <v>0</v>
      </c>
      <c r="W268" s="70">
        <v>0</v>
      </c>
    </row>
    <row r="269" spans="1:23" x14ac:dyDescent="0.25">
      <c r="A269" s="64">
        <v>6000</v>
      </c>
      <c r="B269" s="28" t="s">
        <v>46</v>
      </c>
      <c r="C269" s="65">
        <v>6200</v>
      </c>
      <c r="D269" s="51" t="s">
        <v>93</v>
      </c>
      <c r="E269" s="66">
        <v>627</v>
      </c>
      <c r="F269" s="30" t="s">
        <v>362</v>
      </c>
      <c r="G269" s="52">
        <v>0</v>
      </c>
      <c r="H269" s="52">
        <v>0</v>
      </c>
      <c r="I269" s="52">
        <v>0</v>
      </c>
      <c r="J269" s="12">
        <f t="shared" si="4"/>
        <v>0</v>
      </c>
      <c r="K269" s="70">
        <v>0</v>
      </c>
      <c r="L269" s="68">
        <v>0</v>
      </c>
      <c r="M269" s="68">
        <v>0</v>
      </c>
      <c r="N269" s="68">
        <v>0</v>
      </c>
      <c r="O269" s="70">
        <v>0</v>
      </c>
      <c r="P269" s="68">
        <v>0</v>
      </c>
      <c r="Q269" s="68">
        <v>0</v>
      </c>
      <c r="R269" s="68">
        <v>0</v>
      </c>
      <c r="S269" s="70">
        <v>0</v>
      </c>
      <c r="T269" s="68">
        <v>0</v>
      </c>
      <c r="U269" s="68">
        <v>0</v>
      </c>
      <c r="V269" s="68">
        <v>0</v>
      </c>
      <c r="W269" s="70">
        <v>0</v>
      </c>
    </row>
    <row r="270" spans="1:23" ht="27" x14ac:dyDescent="0.25">
      <c r="A270" s="64">
        <v>6000</v>
      </c>
      <c r="B270" s="28" t="s">
        <v>46</v>
      </c>
      <c r="C270" s="65">
        <v>6200</v>
      </c>
      <c r="D270" s="51" t="s">
        <v>93</v>
      </c>
      <c r="E270" s="66">
        <v>629</v>
      </c>
      <c r="F270" s="30" t="s">
        <v>364</v>
      </c>
      <c r="G270" s="52">
        <v>0</v>
      </c>
      <c r="H270" s="52">
        <v>0</v>
      </c>
      <c r="I270" s="52">
        <v>0</v>
      </c>
      <c r="J270" s="12">
        <f t="shared" si="4"/>
        <v>0</v>
      </c>
      <c r="K270" s="70">
        <v>0</v>
      </c>
      <c r="L270" s="68">
        <v>0</v>
      </c>
      <c r="M270" s="68">
        <v>0</v>
      </c>
      <c r="N270" s="68">
        <v>0</v>
      </c>
      <c r="O270" s="70">
        <v>0</v>
      </c>
      <c r="P270" s="68">
        <v>0</v>
      </c>
      <c r="Q270" s="68">
        <v>0</v>
      </c>
      <c r="R270" s="68">
        <v>0</v>
      </c>
      <c r="S270" s="70">
        <v>0</v>
      </c>
      <c r="T270" s="68">
        <v>0</v>
      </c>
      <c r="U270" s="68">
        <v>0</v>
      </c>
      <c r="V270" s="68">
        <v>0</v>
      </c>
      <c r="W270" s="70">
        <v>0</v>
      </c>
    </row>
    <row r="271" spans="1:23" ht="40.5" x14ac:dyDescent="0.25">
      <c r="A271" s="64">
        <v>6000</v>
      </c>
      <c r="B271" s="28" t="s">
        <v>46</v>
      </c>
      <c r="C271" s="65">
        <v>6300</v>
      </c>
      <c r="D271" s="51" t="s">
        <v>94</v>
      </c>
      <c r="E271" s="66">
        <v>631</v>
      </c>
      <c r="F271" s="30" t="s">
        <v>365</v>
      </c>
      <c r="G271" s="52">
        <v>0</v>
      </c>
      <c r="H271" s="52">
        <v>0</v>
      </c>
      <c r="I271" s="52">
        <v>0</v>
      </c>
      <c r="J271" s="12">
        <f t="shared" si="4"/>
        <v>0</v>
      </c>
      <c r="K271" s="70">
        <v>0</v>
      </c>
      <c r="L271" s="68">
        <v>0</v>
      </c>
      <c r="M271" s="68">
        <v>0</v>
      </c>
      <c r="N271" s="68">
        <v>0</v>
      </c>
      <c r="O271" s="70">
        <v>0</v>
      </c>
      <c r="P271" s="68">
        <v>0</v>
      </c>
      <c r="Q271" s="68">
        <v>0</v>
      </c>
      <c r="R271" s="68">
        <v>0</v>
      </c>
      <c r="S271" s="70">
        <v>0</v>
      </c>
      <c r="T271" s="68">
        <v>0</v>
      </c>
      <c r="U271" s="68">
        <v>0</v>
      </c>
      <c r="V271" s="68">
        <v>0</v>
      </c>
      <c r="W271" s="70">
        <v>0</v>
      </c>
    </row>
    <row r="272" spans="1:23" ht="27" x14ac:dyDescent="0.25">
      <c r="A272" s="64">
        <v>6000</v>
      </c>
      <c r="B272" s="28" t="s">
        <v>46</v>
      </c>
      <c r="C272" s="65">
        <v>6300</v>
      </c>
      <c r="D272" s="51" t="s">
        <v>94</v>
      </c>
      <c r="E272" s="66">
        <v>632</v>
      </c>
      <c r="F272" s="30" t="s">
        <v>366</v>
      </c>
      <c r="G272" s="52">
        <v>0</v>
      </c>
      <c r="H272" s="52">
        <v>0</v>
      </c>
      <c r="I272" s="52">
        <v>0</v>
      </c>
      <c r="J272" s="12">
        <f t="shared" si="4"/>
        <v>0</v>
      </c>
      <c r="K272" s="70">
        <v>0</v>
      </c>
      <c r="L272" s="68">
        <v>0</v>
      </c>
      <c r="M272" s="68">
        <v>0</v>
      </c>
      <c r="N272" s="68">
        <v>0</v>
      </c>
      <c r="O272" s="70">
        <v>0</v>
      </c>
      <c r="P272" s="68">
        <v>0</v>
      </c>
      <c r="Q272" s="68">
        <v>0</v>
      </c>
      <c r="R272" s="68">
        <v>0</v>
      </c>
      <c r="S272" s="70">
        <v>0</v>
      </c>
      <c r="T272" s="68">
        <v>0</v>
      </c>
      <c r="U272" s="68">
        <v>0</v>
      </c>
      <c r="V272" s="68">
        <v>0</v>
      </c>
      <c r="W272" s="70">
        <v>0</v>
      </c>
    </row>
    <row r="273" spans="1:23" ht="40.5" x14ac:dyDescent="0.25">
      <c r="A273" s="64">
        <v>7000</v>
      </c>
      <c r="B273" s="29" t="s">
        <v>47</v>
      </c>
      <c r="C273" s="65">
        <v>7100</v>
      </c>
      <c r="D273" s="51" t="s">
        <v>95</v>
      </c>
      <c r="E273" s="66">
        <v>711</v>
      </c>
      <c r="F273" s="30" t="s">
        <v>367</v>
      </c>
      <c r="G273" s="52">
        <v>0</v>
      </c>
      <c r="H273" s="52">
        <v>0</v>
      </c>
      <c r="I273" s="52">
        <v>0</v>
      </c>
      <c r="J273" s="12">
        <f t="shared" si="4"/>
        <v>0</v>
      </c>
      <c r="K273" s="70">
        <v>0</v>
      </c>
      <c r="L273" s="68">
        <v>0</v>
      </c>
      <c r="M273" s="68">
        <v>0</v>
      </c>
      <c r="N273" s="68">
        <v>0</v>
      </c>
      <c r="O273" s="70">
        <v>0</v>
      </c>
      <c r="P273" s="68">
        <v>0</v>
      </c>
      <c r="Q273" s="68">
        <v>0</v>
      </c>
      <c r="R273" s="68">
        <v>0</v>
      </c>
      <c r="S273" s="70">
        <v>0</v>
      </c>
      <c r="T273" s="68">
        <v>0</v>
      </c>
      <c r="U273" s="68">
        <v>0</v>
      </c>
      <c r="V273" s="68">
        <v>0</v>
      </c>
      <c r="W273" s="70">
        <v>0</v>
      </c>
    </row>
    <row r="274" spans="1:23" ht="27" x14ac:dyDescent="0.25">
      <c r="A274" s="64">
        <v>7000</v>
      </c>
      <c r="B274" s="29" t="s">
        <v>47</v>
      </c>
      <c r="C274" s="65">
        <v>7100</v>
      </c>
      <c r="D274" s="51" t="s">
        <v>95</v>
      </c>
      <c r="E274" s="66">
        <v>712</v>
      </c>
      <c r="F274" s="30" t="s">
        <v>368</v>
      </c>
      <c r="G274" s="52">
        <v>0</v>
      </c>
      <c r="H274" s="52">
        <v>0</v>
      </c>
      <c r="I274" s="52">
        <v>0</v>
      </c>
      <c r="J274" s="12">
        <f t="shared" si="4"/>
        <v>0</v>
      </c>
      <c r="K274" s="70">
        <v>0</v>
      </c>
      <c r="L274" s="68">
        <v>0</v>
      </c>
      <c r="M274" s="68">
        <v>0</v>
      </c>
      <c r="N274" s="68">
        <v>0</v>
      </c>
      <c r="O274" s="70">
        <v>0</v>
      </c>
      <c r="P274" s="68">
        <v>0</v>
      </c>
      <c r="Q274" s="68">
        <v>0</v>
      </c>
      <c r="R274" s="68">
        <v>0</v>
      </c>
      <c r="S274" s="70">
        <v>0</v>
      </c>
      <c r="T274" s="68">
        <v>0</v>
      </c>
      <c r="U274" s="68">
        <v>0</v>
      </c>
      <c r="V274" s="68">
        <v>0</v>
      </c>
      <c r="W274" s="70">
        <v>0</v>
      </c>
    </row>
    <row r="275" spans="1:23" ht="40.5" x14ac:dyDescent="0.25">
      <c r="A275" s="64">
        <v>7000</v>
      </c>
      <c r="B275" s="29" t="s">
        <v>47</v>
      </c>
      <c r="C275" s="65">
        <v>7200</v>
      </c>
      <c r="D275" s="51" t="s">
        <v>96</v>
      </c>
      <c r="E275" s="66">
        <v>721</v>
      </c>
      <c r="F275" s="30" t="s">
        <v>369</v>
      </c>
      <c r="G275" s="52">
        <v>0</v>
      </c>
      <c r="H275" s="52">
        <v>0</v>
      </c>
      <c r="I275" s="52">
        <v>0</v>
      </c>
      <c r="J275" s="12">
        <f t="shared" si="4"/>
        <v>0</v>
      </c>
      <c r="K275" s="70">
        <v>0</v>
      </c>
      <c r="L275" s="68">
        <v>0</v>
      </c>
      <c r="M275" s="68">
        <v>0</v>
      </c>
      <c r="N275" s="68">
        <v>0</v>
      </c>
      <c r="O275" s="70">
        <v>0</v>
      </c>
      <c r="P275" s="68">
        <v>0</v>
      </c>
      <c r="Q275" s="68">
        <v>0</v>
      </c>
      <c r="R275" s="68">
        <v>0</v>
      </c>
      <c r="S275" s="70">
        <v>0</v>
      </c>
      <c r="T275" s="68">
        <v>0</v>
      </c>
      <c r="U275" s="68">
        <v>0</v>
      </c>
      <c r="V275" s="68">
        <v>0</v>
      </c>
      <c r="W275" s="70">
        <v>0</v>
      </c>
    </row>
    <row r="276" spans="1:23" ht="40.5" x14ac:dyDescent="0.25">
      <c r="A276" s="64">
        <v>7000</v>
      </c>
      <c r="B276" s="29" t="s">
        <v>47</v>
      </c>
      <c r="C276" s="65">
        <v>7200</v>
      </c>
      <c r="D276" s="51" t="s">
        <v>96</v>
      </c>
      <c r="E276" s="66">
        <v>722</v>
      </c>
      <c r="F276" s="30" t="s">
        <v>370</v>
      </c>
      <c r="G276" s="52">
        <v>0</v>
      </c>
      <c r="H276" s="52">
        <v>0</v>
      </c>
      <c r="I276" s="52">
        <v>0</v>
      </c>
      <c r="J276" s="12">
        <f t="shared" si="4"/>
        <v>0</v>
      </c>
      <c r="K276" s="70">
        <v>0</v>
      </c>
      <c r="L276" s="68">
        <v>0</v>
      </c>
      <c r="M276" s="68">
        <v>0</v>
      </c>
      <c r="N276" s="68">
        <v>0</v>
      </c>
      <c r="O276" s="70">
        <v>0</v>
      </c>
      <c r="P276" s="68">
        <v>0</v>
      </c>
      <c r="Q276" s="68">
        <v>0</v>
      </c>
      <c r="R276" s="68">
        <v>0</v>
      </c>
      <c r="S276" s="70">
        <v>0</v>
      </c>
      <c r="T276" s="68">
        <v>0</v>
      </c>
      <c r="U276" s="68">
        <v>0</v>
      </c>
      <c r="V276" s="68">
        <v>0</v>
      </c>
      <c r="W276" s="70">
        <v>0</v>
      </c>
    </row>
    <row r="277" spans="1:23" ht="40.5" x14ac:dyDescent="0.25">
      <c r="A277" s="64">
        <v>7000</v>
      </c>
      <c r="B277" s="29" t="s">
        <v>47</v>
      </c>
      <c r="C277" s="65">
        <v>7200</v>
      </c>
      <c r="D277" s="51" t="s">
        <v>96</v>
      </c>
      <c r="E277" s="66">
        <v>723</v>
      </c>
      <c r="F277" s="30" t="s">
        <v>371</v>
      </c>
      <c r="G277" s="52">
        <v>0</v>
      </c>
      <c r="H277" s="52">
        <v>0</v>
      </c>
      <c r="I277" s="52">
        <v>0</v>
      </c>
      <c r="J277" s="12">
        <f t="shared" si="4"/>
        <v>0</v>
      </c>
      <c r="K277" s="70">
        <v>0</v>
      </c>
      <c r="L277" s="68">
        <v>0</v>
      </c>
      <c r="M277" s="68">
        <v>0</v>
      </c>
      <c r="N277" s="68">
        <v>0</v>
      </c>
      <c r="O277" s="70">
        <v>0</v>
      </c>
      <c r="P277" s="68">
        <v>0</v>
      </c>
      <c r="Q277" s="68">
        <v>0</v>
      </c>
      <c r="R277" s="68">
        <v>0</v>
      </c>
      <c r="S277" s="70">
        <v>0</v>
      </c>
      <c r="T277" s="68">
        <v>0</v>
      </c>
      <c r="U277" s="68">
        <v>0</v>
      </c>
      <c r="V277" s="68">
        <v>0</v>
      </c>
      <c r="W277" s="70">
        <v>0</v>
      </c>
    </row>
    <row r="278" spans="1:23" ht="27" x14ac:dyDescent="0.25">
      <c r="A278" s="64">
        <v>7000</v>
      </c>
      <c r="B278" s="29" t="s">
        <v>47</v>
      </c>
      <c r="C278" s="65">
        <v>7200</v>
      </c>
      <c r="D278" s="51" t="s">
        <v>96</v>
      </c>
      <c r="E278" s="66">
        <v>724</v>
      </c>
      <c r="F278" s="30" t="s">
        <v>372</v>
      </c>
      <c r="G278" s="52">
        <v>0</v>
      </c>
      <c r="H278" s="52">
        <v>0</v>
      </c>
      <c r="I278" s="52">
        <v>0</v>
      </c>
      <c r="J278" s="12">
        <f t="shared" si="4"/>
        <v>0</v>
      </c>
      <c r="K278" s="70">
        <v>0</v>
      </c>
      <c r="L278" s="68">
        <v>0</v>
      </c>
      <c r="M278" s="68">
        <v>0</v>
      </c>
      <c r="N278" s="68">
        <v>0</v>
      </c>
      <c r="O278" s="70">
        <v>0</v>
      </c>
      <c r="P278" s="68">
        <v>0</v>
      </c>
      <c r="Q278" s="68">
        <v>0</v>
      </c>
      <c r="R278" s="68">
        <v>0</v>
      </c>
      <c r="S278" s="70">
        <v>0</v>
      </c>
      <c r="T278" s="68">
        <v>0</v>
      </c>
      <c r="U278" s="68">
        <v>0</v>
      </c>
      <c r="V278" s="68">
        <v>0</v>
      </c>
      <c r="W278" s="70">
        <v>0</v>
      </c>
    </row>
    <row r="279" spans="1:23" ht="27" x14ac:dyDescent="0.25">
      <c r="A279" s="64">
        <v>7000</v>
      </c>
      <c r="B279" s="29" t="s">
        <v>47</v>
      </c>
      <c r="C279" s="65">
        <v>7200</v>
      </c>
      <c r="D279" s="51" t="s">
        <v>96</v>
      </c>
      <c r="E279" s="66">
        <v>725</v>
      </c>
      <c r="F279" s="30" t="s">
        <v>373</v>
      </c>
      <c r="G279" s="52">
        <v>0</v>
      </c>
      <c r="H279" s="52">
        <v>0</v>
      </c>
      <c r="I279" s="52">
        <v>0</v>
      </c>
      <c r="J279" s="12">
        <f t="shared" si="4"/>
        <v>0</v>
      </c>
      <c r="K279" s="70">
        <v>0</v>
      </c>
      <c r="L279" s="68">
        <v>0</v>
      </c>
      <c r="M279" s="68">
        <v>0</v>
      </c>
      <c r="N279" s="68">
        <v>0</v>
      </c>
      <c r="O279" s="70">
        <v>0</v>
      </c>
      <c r="P279" s="68">
        <v>0</v>
      </c>
      <c r="Q279" s="68">
        <v>0</v>
      </c>
      <c r="R279" s="68">
        <v>0</v>
      </c>
      <c r="S279" s="70">
        <v>0</v>
      </c>
      <c r="T279" s="68">
        <v>0</v>
      </c>
      <c r="U279" s="68">
        <v>0</v>
      </c>
      <c r="V279" s="68">
        <v>0</v>
      </c>
      <c r="W279" s="70">
        <v>0</v>
      </c>
    </row>
    <row r="280" spans="1:23" ht="27" x14ac:dyDescent="0.25">
      <c r="A280" s="64">
        <v>7000</v>
      </c>
      <c r="B280" s="29" t="s">
        <v>47</v>
      </c>
      <c r="C280" s="65">
        <v>7200</v>
      </c>
      <c r="D280" s="51" t="s">
        <v>96</v>
      </c>
      <c r="E280" s="66">
        <v>726</v>
      </c>
      <c r="F280" s="30" t="s">
        <v>374</v>
      </c>
      <c r="G280" s="52">
        <v>0</v>
      </c>
      <c r="H280" s="52">
        <v>0</v>
      </c>
      <c r="I280" s="52">
        <v>0</v>
      </c>
      <c r="J280" s="12">
        <f t="shared" si="4"/>
        <v>0</v>
      </c>
      <c r="K280" s="70">
        <v>0</v>
      </c>
      <c r="L280" s="68">
        <v>0</v>
      </c>
      <c r="M280" s="68">
        <v>0</v>
      </c>
      <c r="N280" s="68">
        <v>0</v>
      </c>
      <c r="O280" s="70">
        <v>0</v>
      </c>
      <c r="P280" s="68">
        <v>0</v>
      </c>
      <c r="Q280" s="68">
        <v>0</v>
      </c>
      <c r="R280" s="68">
        <v>0</v>
      </c>
      <c r="S280" s="70">
        <v>0</v>
      </c>
      <c r="T280" s="68">
        <v>0</v>
      </c>
      <c r="U280" s="68">
        <v>0</v>
      </c>
      <c r="V280" s="68">
        <v>0</v>
      </c>
      <c r="W280" s="70">
        <v>0</v>
      </c>
    </row>
    <row r="281" spans="1:23" ht="27" x14ac:dyDescent="0.25">
      <c r="A281" s="64">
        <v>7000</v>
      </c>
      <c r="B281" s="29" t="s">
        <v>47</v>
      </c>
      <c r="C281" s="65">
        <v>7200</v>
      </c>
      <c r="D281" s="51" t="s">
        <v>96</v>
      </c>
      <c r="E281" s="66">
        <v>727</v>
      </c>
      <c r="F281" s="30" t="s">
        <v>375</v>
      </c>
      <c r="G281" s="52">
        <v>0</v>
      </c>
      <c r="H281" s="52">
        <v>0</v>
      </c>
      <c r="I281" s="52">
        <v>0</v>
      </c>
      <c r="J281" s="12">
        <f t="shared" si="4"/>
        <v>0</v>
      </c>
      <c r="K281" s="70">
        <v>0</v>
      </c>
      <c r="L281" s="68">
        <v>0</v>
      </c>
      <c r="M281" s="68">
        <v>0</v>
      </c>
      <c r="N281" s="68">
        <v>0</v>
      </c>
      <c r="O281" s="70">
        <v>0</v>
      </c>
      <c r="P281" s="68">
        <v>0</v>
      </c>
      <c r="Q281" s="68">
        <v>0</v>
      </c>
      <c r="R281" s="68">
        <v>0</v>
      </c>
      <c r="S281" s="70">
        <v>0</v>
      </c>
      <c r="T281" s="68">
        <v>0</v>
      </c>
      <c r="U281" s="68">
        <v>0</v>
      </c>
      <c r="V281" s="68">
        <v>0</v>
      </c>
      <c r="W281" s="70">
        <v>0</v>
      </c>
    </row>
    <row r="282" spans="1:23" ht="27" x14ac:dyDescent="0.25">
      <c r="A282" s="64">
        <v>7000</v>
      </c>
      <c r="B282" s="29" t="s">
        <v>47</v>
      </c>
      <c r="C282" s="65">
        <v>7200</v>
      </c>
      <c r="D282" s="51" t="s">
        <v>96</v>
      </c>
      <c r="E282" s="66">
        <v>728</v>
      </c>
      <c r="F282" s="30" t="s">
        <v>376</v>
      </c>
      <c r="G282" s="52">
        <v>0</v>
      </c>
      <c r="H282" s="52">
        <v>0</v>
      </c>
      <c r="I282" s="52">
        <v>0</v>
      </c>
      <c r="J282" s="12">
        <f t="shared" si="4"/>
        <v>0</v>
      </c>
      <c r="K282" s="70">
        <v>0</v>
      </c>
      <c r="L282" s="68">
        <v>0</v>
      </c>
      <c r="M282" s="68">
        <v>0</v>
      </c>
      <c r="N282" s="68">
        <v>0</v>
      </c>
      <c r="O282" s="70">
        <v>0</v>
      </c>
      <c r="P282" s="68">
        <v>0</v>
      </c>
      <c r="Q282" s="68">
        <v>0</v>
      </c>
      <c r="R282" s="68">
        <v>0</v>
      </c>
      <c r="S282" s="70">
        <v>0</v>
      </c>
      <c r="T282" s="68">
        <v>0</v>
      </c>
      <c r="U282" s="68">
        <v>0</v>
      </c>
      <c r="V282" s="68">
        <v>0</v>
      </c>
      <c r="W282" s="70">
        <v>0</v>
      </c>
    </row>
    <row r="283" spans="1:23" ht="27" x14ac:dyDescent="0.25">
      <c r="A283" s="64">
        <v>7000</v>
      </c>
      <c r="B283" s="29" t="s">
        <v>47</v>
      </c>
      <c r="C283" s="65">
        <v>7200</v>
      </c>
      <c r="D283" s="51" t="s">
        <v>96</v>
      </c>
      <c r="E283" s="66">
        <v>729</v>
      </c>
      <c r="F283" s="30" t="s">
        <v>377</v>
      </c>
      <c r="G283" s="52">
        <v>0</v>
      </c>
      <c r="H283" s="52">
        <v>0</v>
      </c>
      <c r="I283" s="52">
        <v>0</v>
      </c>
      <c r="J283" s="12">
        <f t="shared" si="4"/>
        <v>0</v>
      </c>
      <c r="K283" s="70">
        <v>0</v>
      </c>
      <c r="L283" s="68">
        <v>0</v>
      </c>
      <c r="M283" s="68">
        <v>0</v>
      </c>
      <c r="N283" s="68">
        <v>0</v>
      </c>
      <c r="O283" s="70">
        <v>0</v>
      </c>
      <c r="P283" s="68">
        <v>0</v>
      </c>
      <c r="Q283" s="68">
        <v>0</v>
      </c>
      <c r="R283" s="68">
        <v>0</v>
      </c>
      <c r="S283" s="70">
        <v>0</v>
      </c>
      <c r="T283" s="68">
        <v>0</v>
      </c>
      <c r="U283" s="68">
        <v>0</v>
      </c>
      <c r="V283" s="68">
        <v>0</v>
      </c>
      <c r="W283" s="70">
        <v>0</v>
      </c>
    </row>
    <row r="284" spans="1:23" x14ac:dyDescent="0.25">
      <c r="A284" s="64">
        <v>7000</v>
      </c>
      <c r="B284" s="29" t="s">
        <v>47</v>
      </c>
      <c r="C284" s="65">
        <v>7300</v>
      </c>
      <c r="D284" s="51" t="s">
        <v>97</v>
      </c>
      <c r="E284" s="66">
        <v>731</v>
      </c>
      <c r="F284" s="30" t="s">
        <v>378</v>
      </c>
      <c r="G284" s="52">
        <v>0</v>
      </c>
      <c r="H284" s="52">
        <v>0</v>
      </c>
      <c r="I284" s="52">
        <v>0</v>
      </c>
      <c r="J284" s="12">
        <f t="shared" si="4"/>
        <v>0</v>
      </c>
      <c r="K284" s="70">
        <v>0</v>
      </c>
      <c r="L284" s="68">
        <v>0</v>
      </c>
      <c r="M284" s="68">
        <v>0</v>
      </c>
      <c r="N284" s="68">
        <v>0</v>
      </c>
      <c r="O284" s="70">
        <v>0</v>
      </c>
      <c r="P284" s="68">
        <v>0</v>
      </c>
      <c r="Q284" s="68">
        <v>0</v>
      </c>
      <c r="R284" s="68">
        <v>0</v>
      </c>
      <c r="S284" s="70">
        <v>0</v>
      </c>
      <c r="T284" s="68">
        <v>0</v>
      </c>
      <c r="U284" s="68">
        <v>0</v>
      </c>
      <c r="V284" s="68">
        <v>0</v>
      </c>
      <c r="W284" s="70">
        <v>0</v>
      </c>
    </row>
    <row r="285" spans="1:23" ht="27" x14ac:dyDescent="0.25">
      <c r="A285" s="64">
        <v>7000</v>
      </c>
      <c r="B285" s="29" t="s">
        <v>47</v>
      </c>
      <c r="C285" s="65">
        <v>7300</v>
      </c>
      <c r="D285" s="51" t="s">
        <v>97</v>
      </c>
      <c r="E285" s="66">
        <v>732</v>
      </c>
      <c r="F285" s="30" t="s">
        <v>379</v>
      </c>
      <c r="G285" s="52">
        <v>0</v>
      </c>
      <c r="H285" s="52">
        <v>0</v>
      </c>
      <c r="I285" s="52">
        <v>0</v>
      </c>
      <c r="J285" s="12">
        <f t="shared" si="4"/>
        <v>0</v>
      </c>
      <c r="K285" s="70">
        <v>0</v>
      </c>
      <c r="L285" s="68">
        <v>0</v>
      </c>
      <c r="M285" s="68">
        <v>0</v>
      </c>
      <c r="N285" s="68">
        <v>0</v>
      </c>
      <c r="O285" s="70">
        <v>0</v>
      </c>
      <c r="P285" s="68">
        <v>0</v>
      </c>
      <c r="Q285" s="68">
        <v>0</v>
      </c>
      <c r="R285" s="68">
        <v>0</v>
      </c>
      <c r="S285" s="70">
        <v>0</v>
      </c>
      <c r="T285" s="68">
        <v>0</v>
      </c>
      <c r="U285" s="68">
        <v>0</v>
      </c>
      <c r="V285" s="68">
        <v>0</v>
      </c>
      <c r="W285" s="70">
        <v>0</v>
      </c>
    </row>
    <row r="286" spans="1:23" ht="27" x14ac:dyDescent="0.25">
      <c r="A286" s="64">
        <v>7000</v>
      </c>
      <c r="B286" s="29" t="s">
        <v>47</v>
      </c>
      <c r="C286" s="65">
        <v>7300</v>
      </c>
      <c r="D286" s="51" t="s">
        <v>97</v>
      </c>
      <c r="E286" s="66">
        <v>733</v>
      </c>
      <c r="F286" s="30" t="s">
        <v>380</v>
      </c>
      <c r="G286" s="52">
        <v>0</v>
      </c>
      <c r="H286" s="52">
        <v>0</v>
      </c>
      <c r="I286" s="52">
        <v>0</v>
      </c>
      <c r="J286" s="12">
        <f t="shared" si="4"/>
        <v>0</v>
      </c>
      <c r="K286" s="70">
        <v>0</v>
      </c>
      <c r="L286" s="68">
        <v>0</v>
      </c>
      <c r="M286" s="68">
        <v>0</v>
      </c>
      <c r="N286" s="68">
        <v>0</v>
      </c>
      <c r="O286" s="70">
        <v>0</v>
      </c>
      <c r="P286" s="68">
        <v>0</v>
      </c>
      <c r="Q286" s="68">
        <v>0</v>
      </c>
      <c r="R286" s="68">
        <v>0</v>
      </c>
      <c r="S286" s="70">
        <v>0</v>
      </c>
      <c r="T286" s="68">
        <v>0</v>
      </c>
      <c r="U286" s="68">
        <v>0</v>
      </c>
      <c r="V286" s="68">
        <v>0</v>
      </c>
      <c r="W286" s="70">
        <v>0</v>
      </c>
    </row>
    <row r="287" spans="1:23" ht="27" x14ac:dyDescent="0.25">
      <c r="A287" s="64">
        <v>7000</v>
      </c>
      <c r="B287" s="29" t="s">
        <v>47</v>
      </c>
      <c r="C287" s="65">
        <v>7300</v>
      </c>
      <c r="D287" s="51" t="s">
        <v>97</v>
      </c>
      <c r="E287" s="66">
        <v>734</v>
      </c>
      <c r="F287" s="30" t="s">
        <v>381</v>
      </c>
      <c r="G287" s="52">
        <v>0</v>
      </c>
      <c r="H287" s="52">
        <v>0</v>
      </c>
      <c r="I287" s="52">
        <v>0</v>
      </c>
      <c r="J287" s="12">
        <f t="shared" si="4"/>
        <v>0</v>
      </c>
      <c r="K287" s="70">
        <v>0</v>
      </c>
      <c r="L287" s="68">
        <v>0</v>
      </c>
      <c r="M287" s="68">
        <v>0</v>
      </c>
      <c r="N287" s="68">
        <v>0</v>
      </c>
      <c r="O287" s="70">
        <v>0</v>
      </c>
      <c r="P287" s="68">
        <v>0</v>
      </c>
      <c r="Q287" s="68">
        <v>0</v>
      </c>
      <c r="R287" s="68">
        <v>0</v>
      </c>
      <c r="S287" s="70">
        <v>0</v>
      </c>
      <c r="T287" s="68">
        <v>0</v>
      </c>
      <c r="U287" s="68">
        <v>0</v>
      </c>
      <c r="V287" s="68">
        <v>0</v>
      </c>
      <c r="W287" s="70">
        <v>0</v>
      </c>
    </row>
    <row r="288" spans="1:23" ht="27" x14ac:dyDescent="0.25">
      <c r="A288" s="64">
        <v>7000</v>
      </c>
      <c r="B288" s="29" t="s">
        <v>47</v>
      </c>
      <c r="C288" s="65">
        <v>7300</v>
      </c>
      <c r="D288" s="51" t="s">
        <v>97</v>
      </c>
      <c r="E288" s="66">
        <v>735</v>
      </c>
      <c r="F288" s="30" t="s">
        <v>382</v>
      </c>
      <c r="G288" s="52">
        <v>0</v>
      </c>
      <c r="H288" s="52">
        <v>0</v>
      </c>
      <c r="I288" s="52">
        <v>0</v>
      </c>
      <c r="J288" s="12">
        <f t="shared" si="4"/>
        <v>0</v>
      </c>
      <c r="K288" s="70">
        <v>0</v>
      </c>
      <c r="L288" s="68">
        <v>0</v>
      </c>
      <c r="M288" s="68">
        <v>0</v>
      </c>
      <c r="N288" s="68">
        <v>0</v>
      </c>
      <c r="O288" s="70">
        <v>0</v>
      </c>
      <c r="P288" s="68">
        <v>0</v>
      </c>
      <c r="Q288" s="68">
        <v>0</v>
      </c>
      <c r="R288" s="68">
        <v>0</v>
      </c>
      <c r="S288" s="70">
        <v>0</v>
      </c>
      <c r="T288" s="68">
        <v>0</v>
      </c>
      <c r="U288" s="68">
        <v>0</v>
      </c>
      <c r="V288" s="68">
        <v>0</v>
      </c>
      <c r="W288" s="70">
        <v>0</v>
      </c>
    </row>
    <row r="289" spans="1:23" x14ac:dyDescent="0.25">
      <c r="A289" s="64">
        <v>7000</v>
      </c>
      <c r="B289" s="29" t="s">
        <v>47</v>
      </c>
      <c r="C289" s="65">
        <v>7300</v>
      </c>
      <c r="D289" s="51" t="s">
        <v>97</v>
      </c>
      <c r="E289" s="66">
        <v>739</v>
      </c>
      <c r="F289" s="30" t="s">
        <v>383</v>
      </c>
      <c r="G289" s="52">
        <v>0</v>
      </c>
      <c r="H289" s="52">
        <v>0</v>
      </c>
      <c r="I289" s="52">
        <v>0</v>
      </c>
      <c r="J289" s="12">
        <f t="shared" si="4"/>
        <v>0</v>
      </c>
      <c r="K289" s="70">
        <v>0</v>
      </c>
      <c r="L289" s="68">
        <v>0</v>
      </c>
      <c r="M289" s="68">
        <v>0</v>
      </c>
      <c r="N289" s="68">
        <v>0</v>
      </c>
      <c r="O289" s="70">
        <v>0</v>
      </c>
      <c r="P289" s="68">
        <v>0</v>
      </c>
      <c r="Q289" s="68">
        <v>0</v>
      </c>
      <c r="R289" s="68">
        <v>0</v>
      </c>
      <c r="S289" s="70">
        <v>0</v>
      </c>
      <c r="T289" s="68">
        <v>0</v>
      </c>
      <c r="U289" s="68">
        <v>0</v>
      </c>
      <c r="V289" s="68">
        <v>0</v>
      </c>
      <c r="W289" s="70">
        <v>0</v>
      </c>
    </row>
    <row r="290" spans="1:23" ht="40.5" x14ac:dyDescent="0.25">
      <c r="A290" s="64">
        <v>7000</v>
      </c>
      <c r="B290" s="29" t="s">
        <v>47</v>
      </c>
      <c r="C290" s="65">
        <v>7400</v>
      </c>
      <c r="D290" s="51" t="s">
        <v>98</v>
      </c>
      <c r="E290" s="66">
        <v>741</v>
      </c>
      <c r="F290" s="30" t="s">
        <v>384</v>
      </c>
      <c r="G290" s="52">
        <v>0</v>
      </c>
      <c r="H290" s="52">
        <v>0</v>
      </c>
      <c r="I290" s="52">
        <v>0</v>
      </c>
      <c r="J290" s="12">
        <f t="shared" si="4"/>
        <v>0</v>
      </c>
      <c r="K290" s="70">
        <v>0</v>
      </c>
      <c r="L290" s="68">
        <v>0</v>
      </c>
      <c r="M290" s="68">
        <v>0</v>
      </c>
      <c r="N290" s="68">
        <v>0</v>
      </c>
      <c r="O290" s="70">
        <v>0</v>
      </c>
      <c r="P290" s="68">
        <v>0</v>
      </c>
      <c r="Q290" s="68">
        <v>0</v>
      </c>
      <c r="R290" s="68">
        <v>0</v>
      </c>
      <c r="S290" s="70">
        <v>0</v>
      </c>
      <c r="T290" s="68">
        <v>0</v>
      </c>
      <c r="U290" s="68">
        <v>0</v>
      </c>
      <c r="V290" s="68">
        <v>0</v>
      </c>
      <c r="W290" s="70">
        <v>0</v>
      </c>
    </row>
    <row r="291" spans="1:23" ht="40.5" x14ac:dyDescent="0.25">
      <c r="A291" s="64">
        <v>7000</v>
      </c>
      <c r="B291" s="29" t="s">
        <v>47</v>
      </c>
      <c r="C291" s="65">
        <v>7400</v>
      </c>
      <c r="D291" s="51" t="s">
        <v>98</v>
      </c>
      <c r="E291" s="66">
        <v>742</v>
      </c>
      <c r="F291" s="30" t="s">
        <v>385</v>
      </c>
      <c r="G291" s="52">
        <v>0</v>
      </c>
      <c r="H291" s="52">
        <v>0</v>
      </c>
      <c r="I291" s="52">
        <v>0</v>
      </c>
      <c r="J291" s="12">
        <f t="shared" si="4"/>
        <v>0</v>
      </c>
      <c r="K291" s="70">
        <v>0</v>
      </c>
      <c r="L291" s="68">
        <v>0</v>
      </c>
      <c r="M291" s="68">
        <v>0</v>
      </c>
      <c r="N291" s="68">
        <v>0</v>
      </c>
      <c r="O291" s="70">
        <v>0</v>
      </c>
      <c r="P291" s="68">
        <v>0</v>
      </c>
      <c r="Q291" s="68">
        <v>0</v>
      </c>
      <c r="R291" s="68">
        <v>0</v>
      </c>
      <c r="S291" s="70">
        <v>0</v>
      </c>
      <c r="T291" s="68">
        <v>0</v>
      </c>
      <c r="U291" s="68">
        <v>0</v>
      </c>
      <c r="V291" s="68">
        <v>0</v>
      </c>
      <c r="W291" s="70">
        <v>0</v>
      </c>
    </row>
    <row r="292" spans="1:23" ht="27" x14ac:dyDescent="0.25">
      <c r="A292" s="64">
        <v>7000</v>
      </c>
      <c r="B292" s="29" t="s">
        <v>47</v>
      </c>
      <c r="C292" s="65">
        <v>7400</v>
      </c>
      <c r="D292" s="51" t="s">
        <v>98</v>
      </c>
      <c r="E292" s="66">
        <v>743</v>
      </c>
      <c r="F292" s="30" t="s">
        <v>386</v>
      </c>
      <c r="G292" s="52">
        <v>0</v>
      </c>
      <c r="H292" s="52">
        <v>0</v>
      </c>
      <c r="I292" s="52">
        <v>0</v>
      </c>
      <c r="J292" s="12">
        <f t="shared" si="4"/>
        <v>0</v>
      </c>
      <c r="K292" s="70">
        <v>0</v>
      </c>
      <c r="L292" s="68">
        <v>0</v>
      </c>
      <c r="M292" s="68">
        <v>0</v>
      </c>
      <c r="N292" s="68">
        <v>0</v>
      </c>
      <c r="O292" s="70">
        <v>0</v>
      </c>
      <c r="P292" s="68">
        <v>0</v>
      </c>
      <c r="Q292" s="68">
        <v>0</v>
      </c>
      <c r="R292" s="68">
        <v>0</v>
      </c>
      <c r="S292" s="70">
        <v>0</v>
      </c>
      <c r="T292" s="68">
        <v>0</v>
      </c>
      <c r="U292" s="68">
        <v>0</v>
      </c>
      <c r="V292" s="68">
        <v>0</v>
      </c>
      <c r="W292" s="70">
        <v>0</v>
      </c>
    </row>
    <row r="293" spans="1:23" ht="27" x14ac:dyDescent="0.25">
      <c r="A293" s="64">
        <v>7000</v>
      </c>
      <c r="B293" s="29" t="s">
        <v>47</v>
      </c>
      <c r="C293" s="65">
        <v>7400</v>
      </c>
      <c r="D293" s="51" t="s">
        <v>98</v>
      </c>
      <c r="E293" s="66">
        <v>744</v>
      </c>
      <c r="F293" s="30" t="s">
        <v>387</v>
      </c>
      <c r="G293" s="52">
        <v>0</v>
      </c>
      <c r="H293" s="52">
        <v>0</v>
      </c>
      <c r="I293" s="52">
        <v>0</v>
      </c>
      <c r="J293" s="12">
        <f t="shared" si="4"/>
        <v>0</v>
      </c>
      <c r="K293" s="70">
        <v>0</v>
      </c>
      <c r="L293" s="68">
        <v>0</v>
      </c>
      <c r="M293" s="68">
        <v>0</v>
      </c>
      <c r="N293" s="68">
        <v>0</v>
      </c>
      <c r="O293" s="70">
        <v>0</v>
      </c>
      <c r="P293" s="68">
        <v>0</v>
      </c>
      <c r="Q293" s="68">
        <v>0</v>
      </c>
      <c r="R293" s="68">
        <v>0</v>
      </c>
      <c r="S293" s="70">
        <v>0</v>
      </c>
      <c r="T293" s="68">
        <v>0</v>
      </c>
      <c r="U293" s="68">
        <v>0</v>
      </c>
      <c r="V293" s="68">
        <v>0</v>
      </c>
      <c r="W293" s="70">
        <v>0</v>
      </c>
    </row>
    <row r="294" spans="1:23" ht="27" x14ac:dyDescent="0.25">
      <c r="A294" s="64">
        <v>7000</v>
      </c>
      <c r="B294" s="29" t="s">
        <v>47</v>
      </c>
      <c r="C294" s="65">
        <v>7400</v>
      </c>
      <c r="D294" s="51" t="s">
        <v>98</v>
      </c>
      <c r="E294" s="66">
        <v>745</v>
      </c>
      <c r="F294" s="30" t="s">
        <v>388</v>
      </c>
      <c r="G294" s="52">
        <v>0</v>
      </c>
      <c r="H294" s="52">
        <v>0</v>
      </c>
      <c r="I294" s="52">
        <v>0</v>
      </c>
      <c r="J294" s="12">
        <f t="shared" si="4"/>
        <v>0</v>
      </c>
      <c r="K294" s="70">
        <v>0</v>
      </c>
      <c r="L294" s="68">
        <v>0</v>
      </c>
      <c r="M294" s="68">
        <v>0</v>
      </c>
      <c r="N294" s="68">
        <v>0</v>
      </c>
      <c r="O294" s="70">
        <v>0</v>
      </c>
      <c r="P294" s="68">
        <v>0</v>
      </c>
      <c r="Q294" s="68">
        <v>0</v>
      </c>
      <c r="R294" s="68">
        <v>0</v>
      </c>
      <c r="S294" s="70">
        <v>0</v>
      </c>
      <c r="T294" s="68">
        <v>0</v>
      </c>
      <c r="U294" s="68">
        <v>0</v>
      </c>
      <c r="V294" s="68">
        <v>0</v>
      </c>
      <c r="W294" s="70">
        <v>0</v>
      </c>
    </row>
    <row r="295" spans="1:23" ht="27" x14ac:dyDescent="0.25">
      <c r="A295" s="64">
        <v>7000</v>
      </c>
      <c r="B295" s="29" t="s">
        <v>47</v>
      </c>
      <c r="C295" s="65">
        <v>7400</v>
      </c>
      <c r="D295" s="51" t="s">
        <v>98</v>
      </c>
      <c r="E295" s="66">
        <v>746</v>
      </c>
      <c r="F295" s="30" t="s">
        <v>389</v>
      </c>
      <c r="G295" s="52">
        <v>0</v>
      </c>
      <c r="H295" s="52">
        <v>0</v>
      </c>
      <c r="I295" s="52">
        <v>0</v>
      </c>
      <c r="J295" s="12">
        <f t="shared" si="4"/>
        <v>0</v>
      </c>
      <c r="K295" s="70">
        <v>0</v>
      </c>
      <c r="L295" s="68">
        <v>0</v>
      </c>
      <c r="M295" s="68">
        <v>0</v>
      </c>
      <c r="N295" s="68">
        <v>0</v>
      </c>
      <c r="O295" s="70">
        <v>0</v>
      </c>
      <c r="P295" s="68">
        <v>0</v>
      </c>
      <c r="Q295" s="68">
        <v>0</v>
      </c>
      <c r="R295" s="68">
        <v>0</v>
      </c>
      <c r="S295" s="70">
        <v>0</v>
      </c>
      <c r="T295" s="68">
        <v>0</v>
      </c>
      <c r="U295" s="68">
        <v>0</v>
      </c>
      <c r="V295" s="68">
        <v>0</v>
      </c>
      <c r="W295" s="70">
        <v>0</v>
      </c>
    </row>
    <row r="296" spans="1:23" ht="27" x14ac:dyDescent="0.25">
      <c r="A296" s="64">
        <v>7000</v>
      </c>
      <c r="B296" s="29" t="s">
        <v>47</v>
      </c>
      <c r="C296" s="65">
        <v>7400</v>
      </c>
      <c r="D296" s="51" t="s">
        <v>98</v>
      </c>
      <c r="E296" s="66">
        <v>747</v>
      </c>
      <c r="F296" s="30" t="s">
        <v>390</v>
      </c>
      <c r="G296" s="52">
        <v>0</v>
      </c>
      <c r="H296" s="52">
        <v>0</v>
      </c>
      <c r="I296" s="52">
        <v>0</v>
      </c>
      <c r="J296" s="12">
        <f t="shared" si="4"/>
        <v>0</v>
      </c>
      <c r="K296" s="70">
        <v>0</v>
      </c>
      <c r="L296" s="68">
        <v>0</v>
      </c>
      <c r="M296" s="68">
        <v>0</v>
      </c>
      <c r="N296" s="68">
        <v>0</v>
      </c>
      <c r="O296" s="70">
        <v>0</v>
      </c>
      <c r="P296" s="68">
        <v>0</v>
      </c>
      <c r="Q296" s="68">
        <v>0</v>
      </c>
      <c r="R296" s="68">
        <v>0</v>
      </c>
      <c r="S296" s="70">
        <v>0</v>
      </c>
      <c r="T296" s="68">
        <v>0</v>
      </c>
      <c r="U296" s="68">
        <v>0</v>
      </c>
      <c r="V296" s="68">
        <v>0</v>
      </c>
      <c r="W296" s="70">
        <v>0</v>
      </c>
    </row>
    <row r="297" spans="1:23" ht="27" x14ac:dyDescent="0.25">
      <c r="A297" s="64">
        <v>7000</v>
      </c>
      <c r="B297" s="29" t="s">
        <v>47</v>
      </c>
      <c r="C297" s="65">
        <v>7400</v>
      </c>
      <c r="D297" s="51" t="s">
        <v>98</v>
      </c>
      <c r="E297" s="66">
        <v>748</v>
      </c>
      <c r="F297" s="30" t="s">
        <v>391</v>
      </c>
      <c r="G297" s="52">
        <v>0</v>
      </c>
      <c r="H297" s="52">
        <v>0</v>
      </c>
      <c r="I297" s="52">
        <v>0</v>
      </c>
      <c r="J297" s="12">
        <f t="shared" si="4"/>
        <v>0</v>
      </c>
      <c r="K297" s="70">
        <v>0</v>
      </c>
      <c r="L297" s="68">
        <v>0</v>
      </c>
      <c r="M297" s="68">
        <v>0</v>
      </c>
      <c r="N297" s="68">
        <v>0</v>
      </c>
      <c r="O297" s="70">
        <v>0</v>
      </c>
      <c r="P297" s="68">
        <v>0</v>
      </c>
      <c r="Q297" s="68">
        <v>0</v>
      </c>
      <c r="R297" s="68">
        <v>0</v>
      </c>
      <c r="S297" s="70">
        <v>0</v>
      </c>
      <c r="T297" s="68">
        <v>0</v>
      </c>
      <c r="U297" s="68">
        <v>0</v>
      </c>
      <c r="V297" s="68">
        <v>0</v>
      </c>
      <c r="W297" s="70">
        <v>0</v>
      </c>
    </row>
    <row r="298" spans="1:23" ht="27" x14ac:dyDescent="0.25">
      <c r="A298" s="64">
        <v>7000</v>
      </c>
      <c r="B298" s="29" t="s">
        <v>47</v>
      </c>
      <c r="C298" s="65">
        <v>7400</v>
      </c>
      <c r="D298" s="51" t="s">
        <v>98</v>
      </c>
      <c r="E298" s="66">
        <v>749</v>
      </c>
      <c r="F298" s="30" t="s">
        <v>392</v>
      </c>
      <c r="G298" s="52">
        <v>0</v>
      </c>
      <c r="H298" s="52">
        <v>0</v>
      </c>
      <c r="I298" s="52">
        <v>0</v>
      </c>
      <c r="J298" s="12">
        <f t="shared" si="4"/>
        <v>0</v>
      </c>
      <c r="K298" s="70">
        <v>0</v>
      </c>
      <c r="L298" s="68">
        <v>0</v>
      </c>
      <c r="M298" s="68">
        <v>0</v>
      </c>
      <c r="N298" s="68">
        <v>0</v>
      </c>
      <c r="O298" s="70">
        <v>0</v>
      </c>
      <c r="P298" s="68">
        <v>0</v>
      </c>
      <c r="Q298" s="68">
        <v>0</v>
      </c>
      <c r="R298" s="68">
        <v>0</v>
      </c>
      <c r="S298" s="70">
        <v>0</v>
      </c>
      <c r="T298" s="68">
        <v>0</v>
      </c>
      <c r="U298" s="68">
        <v>0</v>
      </c>
      <c r="V298" s="68">
        <v>0</v>
      </c>
      <c r="W298" s="70">
        <v>0</v>
      </c>
    </row>
    <row r="299" spans="1:23" x14ac:dyDescent="0.25">
      <c r="A299" s="64">
        <v>7000</v>
      </c>
      <c r="B299" s="29" t="s">
        <v>47</v>
      </c>
      <c r="C299" s="65">
        <v>7500</v>
      </c>
      <c r="D299" s="51" t="s">
        <v>99</v>
      </c>
      <c r="E299" s="66">
        <v>751</v>
      </c>
      <c r="F299" s="30" t="s">
        <v>393</v>
      </c>
      <c r="G299" s="52">
        <v>0</v>
      </c>
      <c r="H299" s="52">
        <v>0</v>
      </c>
      <c r="I299" s="52">
        <v>0</v>
      </c>
      <c r="J299" s="12">
        <f t="shared" si="4"/>
        <v>0</v>
      </c>
      <c r="K299" s="70">
        <v>0</v>
      </c>
      <c r="L299" s="68">
        <v>0</v>
      </c>
      <c r="M299" s="68">
        <v>0</v>
      </c>
      <c r="N299" s="68">
        <v>0</v>
      </c>
      <c r="O299" s="70">
        <v>0</v>
      </c>
      <c r="P299" s="68">
        <v>0</v>
      </c>
      <c r="Q299" s="68">
        <v>0</v>
      </c>
      <c r="R299" s="68">
        <v>0</v>
      </c>
      <c r="S299" s="70">
        <v>0</v>
      </c>
      <c r="T299" s="68">
        <v>0</v>
      </c>
      <c r="U299" s="68">
        <v>0</v>
      </c>
      <c r="V299" s="68">
        <v>0</v>
      </c>
      <c r="W299" s="70">
        <v>0</v>
      </c>
    </row>
    <row r="300" spans="1:23" x14ac:dyDescent="0.25">
      <c r="A300" s="64">
        <v>7000</v>
      </c>
      <c r="B300" s="29" t="s">
        <v>47</v>
      </c>
      <c r="C300" s="65">
        <v>7500</v>
      </c>
      <c r="D300" s="51" t="s">
        <v>99</v>
      </c>
      <c r="E300" s="66">
        <v>752</v>
      </c>
      <c r="F300" s="30" t="s">
        <v>394</v>
      </c>
      <c r="G300" s="52">
        <v>0</v>
      </c>
      <c r="H300" s="52">
        <v>0</v>
      </c>
      <c r="I300" s="52">
        <v>0</v>
      </c>
      <c r="J300" s="12">
        <f t="shared" si="4"/>
        <v>0</v>
      </c>
      <c r="K300" s="70">
        <v>0</v>
      </c>
      <c r="L300" s="68">
        <v>0</v>
      </c>
      <c r="M300" s="68">
        <v>0</v>
      </c>
      <c r="N300" s="68">
        <v>0</v>
      </c>
      <c r="O300" s="70">
        <v>0</v>
      </c>
      <c r="P300" s="68">
        <v>0</v>
      </c>
      <c r="Q300" s="68">
        <v>0</v>
      </c>
      <c r="R300" s="68">
        <v>0</v>
      </c>
      <c r="S300" s="70">
        <v>0</v>
      </c>
      <c r="T300" s="68">
        <v>0</v>
      </c>
      <c r="U300" s="68">
        <v>0</v>
      </c>
      <c r="V300" s="68">
        <v>0</v>
      </c>
      <c r="W300" s="70">
        <v>0</v>
      </c>
    </row>
    <row r="301" spans="1:23" x14ac:dyDescent="0.25">
      <c r="A301" s="64">
        <v>7000</v>
      </c>
      <c r="B301" s="29" t="s">
        <v>47</v>
      </c>
      <c r="C301" s="65">
        <v>7500</v>
      </c>
      <c r="D301" s="51" t="s">
        <v>99</v>
      </c>
      <c r="E301" s="66">
        <v>753</v>
      </c>
      <c r="F301" s="30" t="s">
        <v>395</v>
      </c>
      <c r="G301" s="52">
        <v>0</v>
      </c>
      <c r="H301" s="52">
        <v>0</v>
      </c>
      <c r="I301" s="52">
        <v>0</v>
      </c>
      <c r="J301" s="12">
        <f t="shared" si="4"/>
        <v>0</v>
      </c>
      <c r="K301" s="70">
        <v>0</v>
      </c>
      <c r="L301" s="68">
        <v>0</v>
      </c>
      <c r="M301" s="68">
        <v>0</v>
      </c>
      <c r="N301" s="68">
        <v>0</v>
      </c>
      <c r="O301" s="70">
        <v>0</v>
      </c>
      <c r="P301" s="68">
        <v>0</v>
      </c>
      <c r="Q301" s="68">
        <v>0</v>
      </c>
      <c r="R301" s="68">
        <v>0</v>
      </c>
      <c r="S301" s="70">
        <v>0</v>
      </c>
      <c r="T301" s="68">
        <v>0</v>
      </c>
      <c r="U301" s="68">
        <v>0</v>
      </c>
      <c r="V301" s="68">
        <v>0</v>
      </c>
      <c r="W301" s="70">
        <v>0</v>
      </c>
    </row>
    <row r="302" spans="1:23" ht="27" x14ac:dyDescent="0.25">
      <c r="A302" s="64">
        <v>7000</v>
      </c>
      <c r="B302" s="29" t="s">
        <v>47</v>
      </c>
      <c r="C302" s="65">
        <v>7500</v>
      </c>
      <c r="D302" s="51" t="s">
        <v>99</v>
      </c>
      <c r="E302" s="66">
        <v>754</v>
      </c>
      <c r="F302" s="30" t="s">
        <v>396</v>
      </c>
      <c r="G302" s="52">
        <v>0</v>
      </c>
      <c r="H302" s="52">
        <v>0</v>
      </c>
      <c r="I302" s="52">
        <v>0</v>
      </c>
      <c r="J302" s="12">
        <f t="shared" si="4"/>
        <v>0</v>
      </c>
      <c r="K302" s="70">
        <v>0</v>
      </c>
      <c r="L302" s="68">
        <v>0</v>
      </c>
      <c r="M302" s="68">
        <v>0</v>
      </c>
      <c r="N302" s="68">
        <v>0</v>
      </c>
      <c r="O302" s="70">
        <v>0</v>
      </c>
      <c r="P302" s="68">
        <v>0</v>
      </c>
      <c r="Q302" s="68">
        <v>0</v>
      </c>
      <c r="R302" s="68">
        <v>0</v>
      </c>
      <c r="S302" s="70">
        <v>0</v>
      </c>
      <c r="T302" s="68">
        <v>0</v>
      </c>
      <c r="U302" s="68">
        <v>0</v>
      </c>
      <c r="V302" s="68">
        <v>0</v>
      </c>
      <c r="W302" s="70">
        <v>0</v>
      </c>
    </row>
    <row r="303" spans="1:23" ht="27" x14ac:dyDescent="0.25">
      <c r="A303" s="64">
        <v>7000</v>
      </c>
      <c r="B303" s="29" t="s">
        <v>47</v>
      </c>
      <c r="C303" s="65">
        <v>7500</v>
      </c>
      <c r="D303" s="51" t="s">
        <v>99</v>
      </c>
      <c r="E303" s="66">
        <v>755</v>
      </c>
      <c r="F303" s="30" t="s">
        <v>397</v>
      </c>
      <c r="G303" s="52">
        <v>0</v>
      </c>
      <c r="H303" s="52">
        <v>0</v>
      </c>
      <c r="I303" s="52">
        <v>0</v>
      </c>
      <c r="J303" s="12">
        <f t="shared" si="4"/>
        <v>0</v>
      </c>
      <c r="K303" s="70">
        <v>0</v>
      </c>
      <c r="L303" s="68">
        <v>0</v>
      </c>
      <c r="M303" s="68">
        <v>0</v>
      </c>
      <c r="N303" s="68">
        <v>0</v>
      </c>
      <c r="O303" s="70">
        <v>0</v>
      </c>
      <c r="P303" s="68">
        <v>0</v>
      </c>
      <c r="Q303" s="68">
        <v>0</v>
      </c>
      <c r="R303" s="68">
        <v>0</v>
      </c>
      <c r="S303" s="70">
        <v>0</v>
      </c>
      <c r="T303" s="68">
        <v>0</v>
      </c>
      <c r="U303" s="68">
        <v>0</v>
      </c>
      <c r="V303" s="68">
        <v>0</v>
      </c>
      <c r="W303" s="70">
        <v>0</v>
      </c>
    </row>
    <row r="304" spans="1:23" x14ac:dyDescent="0.25">
      <c r="A304" s="64">
        <v>7000</v>
      </c>
      <c r="B304" s="29" t="s">
        <v>47</v>
      </c>
      <c r="C304" s="65">
        <v>7500</v>
      </c>
      <c r="D304" s="51" t="s">
        <v>99</v>
      </c>
      <c r="E304" s="66">
        <v>756</v>
      </c>
      <c r="F304" s="30" t="s">
        <v>398</v>
      </c>
      <c r="G304" s="52">
        <v>0</v>
      </c>
      <c r="H304" s="52">
        <v>0</v>
      </c>
      <c r="I304" s="52">
        <v>0</v>
      </c>
      <c r="J304" s="12">
        <f t="shared" si="4"/>
        <v>0</v>
      </c>
      <c r="K304" s="70">
        <v>0</v>
      </c>
      <c r="L304" s="68">
        <v>0</v>
      </c>
      <c r="M304" s="68">
        <v>0</v>
      </c>
      <c r="N304" s="68">
        <v>0</v>
      </c>
      <c r="O304" s="70">
        <v>0</v>
      </c>
      <c r="P304" s="68">
        <v>0</v>
      </c>
      <c r="Q304" s="68">
        <v>0</v>
      </c>
      <c r="R304" s="68">
        <v>0</v>
      </c>
      <c r="S304" s="70">
        <v>0</v>
      </c>
      <c r="T304" s="68">
        <v>0</v>
      </c>
      <c r="U304" s="68">
        <v>0</v>
      </c>
      <c r="V304" s="68">
        <v>0</v>
      </c>
      <c r="W304" s="70">
        <v>0</v>
      </c>
    </row>
    <row r="305" spans="1:23" x14ac:dyDescent="0.25">
      <c r="A305" s="64">
        <v>7000</v>
      </c>
      <c r="B305" s="29" t="s">
        <v>47</v>
      </c>
      <c r="C305" s="65">
        <v>7500</v>
      </c>
      <c r="D305" s="51" t="s">
        <v>99</v>
      </c>
      <c r="E305" s="66">
        <v>757</v>
      </c>
      <c r="F305" s="30" t="s">
        <v>399</v>
      </c>
      <c r="G305" s="52">
        <v>0</v>
      </c>
      <c r="H305" s="52">
        <v>0</v>
      </c>
      <c r="I305" s="52">
        <v>0</v>
      </c>
      <c r="J305" s="12">
        <f t="shared" si="4"/>
        <v>0</v>
      </c>
      <c r="K305" s="70">
        <v>0</v>
      </c>
      <c r="L305" s="68">
        <v>0</v>
      </c>
      <c r="M305" s="68">
        <v>0</v>
      </c>
      <c r="N305" s="68">
        <v>0</v>
      </c>
      <c r="O305" s="70">
        <v>0</v>
      </c>
      <c r="P305" s="68">
        <v>0</v>
      </c>
      <c r="Q305" s="68">
        <v>0</v>
      </c>
      <c r="R305" s="68">
        <v>0</v>
      </c>
      <c r="S305" s="70">
        <v>0</v>
      </c>
      <c r="T305" s="68">
        <v>0</v>
      </c>
      <c r="U305" s="68">
        <v>0</v>
      </c>
      <c r="V305" s="68">
        <v>0</v>
      </c>
      <c r="W305" s="70">
        <v>0</v>
      </c>
    </row>
    <row r="306" spans="1:23" x14ac:dyDescent="0.25">
      <c r="A306" s="64">
        <v>7000</v>
      </c>
      <c r="B306" s="29" t="s">
        <v>47</v>
      </c>
      <c r="C306" s="65">
        <v>7500</v>
      </c>
      <c r="D306" s="51" t="s">
        <v>99</v>
      </c>
      <c r="E306" s="66">
        <v>758</v>
      </c>
      <c r="F306" s="30" t="s">
        <v>400</v>
      </c>
      <c r="G306" s="52">
        <v>0</v>
      </c>
      <c r="H306" s="52">
        <v>0</v>
      </c>
      <c r="I306" s="52">
        <v>0</v>
      </c>
      <c r="J306" s="12">
        <f t="shared" si="4"/>
        <v>0</v>
      </c>
      <c r="K306" s="70">
        <v>0</v>
      </c>
      <c r="L306" s="68">
        <v>0</v>
      </c>
      <c r="M306" s="68">
        <v>0</v>
      </c>
      <c r="N306" s="68">
        <v>0</v>
      </c>
      <c r="O306" s="70">
        <v>0</v>
      </c>
      <c r="P306" s="68">
        <v>0</v>
      </c>
      <c r="Q306" s="68">
        <v>0</v>
      </c>
      <c r="R306" s="68">
        <v>0</v>
      </c>
      <c r="S306" s="70">
        <v>0</v>
      </c>
      <c r="T306" s="68">
        <v>0</v>
      </c>
      <c r="U306" s="68">
        <v>0</v>
      </c>
      <c r="V306" s="68">
        <v>0</v>
      </c>
      <c r="W306" s="70">
        <v>0</v>
      </c>
    </row>
    <row r="307" spans="1:23" x14ac:dyDescent="0.25">
      <c r="A307" s="64">
        <v>7000</v>
      </c>
      <c r="B307" s="29" t="s">
        <v>47</v>
      </c>
      <c r="C307" s="65">
        <v>7500</v>
      </c>
      <c r="D307" s="51" t="s">
        <v>99</v>
      </c>
      <c r="E307" s="66">
        <v>759</v>
      </c>
      <c r="F307" s="30" t="s">
        <v>401</v>
      </c>
      <c r="G307" s="52">
        <v>0</v>
      </c>
      <c r="H307" s="52">
        <v>0</v>
      </c>
      <c r="I307" s="52">
        <v>0</v>
      </c>
      <c r="J307" s="12">
        <f t="shared" si="4"/>
        <v>0</v>
      </c>
      <c r="K307" s="70">
        <v>0</v>
      </c>
      <c r="L307" s="68">
        <v>0</v>
      </c>
      <c r="M307" s="68">
        <v>0</v>
      </c>
      <c r="N307" s="68">
        <v>0</v>
      </c>
      <c r="O307" s="70">
        <v>0</v>
      </c>
      <c r="P307" s="68">
        <v>0</v>
      </c>
      <c r="Q307" s="68">
        <v>0</v>
      </c>
      <c r="R307" s="68">
        <v>0</v>
      </c>
      <c r="S307" s="70">
        <v>0</v>
      </c>
      <c r="T307" s="68">
        <v>0</v>
      </c>
      <c r="U307" s="68">
        <v>0</v>
      </c>
      <c r="V307" s="68">
        <v>0</v>
      </c>
      <c r="W307" s="70">
        <v>0</v>
      </c>
    </row>
    <row r="308" spans="1:23" x14ac:dyDescent="0.25">
      <c r="A308" s="64">
        <v>7000</v>
      </c>
      <c r="B308" s="29" t="s">
        <v>47</v>
      </c>
      <c r="C308" s="65">
        <v>7600</v>
      </c>
      <c r="D308" s="51" t="s">
        <v>100</v>
      </c>
      <c r="E308" s="66">
        <v>761</v>
      </c>
      <c r="F308" s="30" t="s">
        <v>402</v>
      </c>
      <c r="G308" s="52">
        <v>0</v>
      </c>
      <c r="H308" s="52">
        <v>0</v>
      </c>
      <c r="I308" s="52">
        <v>0</v>
      </c>
      <c r="J308" s="12">
        <f t="shared" si="4"/>
        <v>0</v>
      </c>
      <c r="K308" s="70">
        <v>0</v>
      </c>
      <c r="L308" s="68">
        <v>0</v>
      </c>
      <c r="M308" s="68">
        <v>0</v>
      </c>
      <c r="N308" s="68">
        <v>0</v>
      </c>
      <c r="O308" s="70">
        <v>0</v>
      </c>
      <c r="P308" s="68">
        <v>0</v>
      </c>
      <c r="Q308" s="68">
        <v>0</v>
      </c>
      <c r="R308" s="68">
        <v>0</v>
      </c>
      <c r="S308" s="70">
        <v>0</v>
      </c>
      <c r="T308" s="68">
        <v>0</v>
      </c>
      <c r="U308" s="68">
        <v>0</v>
      </c>
      <c r="V308" s="68">
        <v>0</v>
      </c>
      <c r="W308" s="70">
        <v>0</v>
      </c>
    </row>
    <row r="309" spans="1:23" x14ac:dyDescent="0.25">
      <c r="A309" s="64">
        <v>7000</v>
      </c>
      <c r="B309" s="29" t="s">
        <v>47</v>
      </c>
      <c r="C309" s="65">
        <v>7600</v>
      </c>
      <c r="D309" s="51" t="s">
        <v>100</v>
      </c>
      <c r="E309" s="66">
        <v>762</v>
      </c>
      <c r="F309" s="30" t="s">
        <v>403</v>
      </c>
      <c r="G309" s="52">
        <v>0</v>
      </c>
      <c r="H309" s="52">
        <v>0</v>
      </c>
      <c r="I309" s="52">
        <v>0</v>
      </c>
      <c r="J309" s="12">
        <f t="shared" si="4"/>
        <v>0</v>
      </c>
      <c r="K309" s="70">
        <v>0</v>
      </c>
      <c r="L309" s="68">
        <v>0</v>
      </c>
      <c r="M309" s="68">
        <v>0</v>
      </c>
      <c r="N309" s="68">
        <v>0</v>
      </c>
      <c r="O309" s="70">
        <v>0</v>
      </c>
      <c r="P309" s="68">
        <v>0</v>
      </c>
      <c r="Q309" s="68">
        <v>0</v>
      </c>
      <c r="R309" s="68">
        <v>0</v>
      </c>
      <c r="S309" s="70">
        <v>0</v>
      </c>
      <c r="T309" s="68">
        <v>0</v>
      </c>
      <c r="U309" s="68">
        <v>0</v>
      </c>
      <c r="V309" s="68">
        <v>0</v>
      </c>
      <c r="W309" s="70">
        <v>0</v>
      </c>
    </row>
    <row r="310" spans="1:23" ht="27" x14ac:dyDescent="0.25">
      <c r="A310" s="64">
        <v>7000</v>
      </c>
      <c r="B310" s="29" t="s">
        <v>47</v>
      </c>
      <c r="C310" s="65">
        <v>7900</v>
      </c>
      <c r="D310" s="51" t="s">
        <v>101</v>
      </c>
      <c r="E310" s="66">
        <v>791</v>
      </c>
      <c r="F310" s="30" t="s">
        <v>404</v>
      </c>
      <c r="G310" s="52">
        <v>0</v>
      </c>
      <c r="H310" s="52">
        <v>0</v>
      </c>
      <c r="I310" s="52">
        <v>0</v>
      </c>
      <c r="J310" s="12">
        <f t="shared" si="4"/>
        <v>0</v>
      </c>
      <c r="K310" s="70">
        <v>0</v>
      </c>
      <c r="L310" s="68">
        <v>0</v>
      </c>
      <c r="M310" s="68">
        <v>0</v>
      </c>
      <c r="N310" s="68">
        <v>0</v>
      </c>
      <c r="O310" s="70">
        <v>0</v>
      </c>
      <c r="P310" s="68">
        <v>0</v>
      </c>
      <c r="Q310" s="68">
        <v>0</v>
      </c>
      <c r="R310" s="68">
        <v>0</v>
      </c>
      <c r="S310" s="70">
        <v>0</v>
      </c>
      <c r="T310" s="68">
        <v>0</v>
      </c>
      <c r="U310" s="68">
        <v>0</v>
      </c>
      <c r="V310" s="68">
        <v>0</v>
      </c>
      <c r="W310" s="70">
        <v>0</v>
      </c>
    </row>
    <row r="311" spans="1:23" ht="27" x14ac:dyDescent="0.25">
      <c r="A311" s="64">
        <v>7000</v>
      </c>
      <c r="B311" s="29" t="s">
        <v>47</v>
      </c>
      <c r="C311" s="65">
        <v>7900</v>
      </c>
      <c r="D311" s="51" t="s">
        <v>101</v>
      </c>
      <c r="E311" s="66">
        <v>792</v>
      </c>
      <c r="F311" s="30" t="s">
        <v>405</v>
      </c>
      <c r="G311" s="52">
        <v>0</v>
      </c>
      <c r="H311" s="52">
        <v>0</v>
      </c>
      <c r="I311" s="52">
        <v>0</v>
      </c>
      <c r="J311" s="12">
        <f t="shared" si="4"/>
        <v>0</v>
      </c>
      <c r="K311" s="70">
        <v>0</v>
      </c>
      <c r="L311" s="68">
        <v>0</v>
      </c>
      <c r="M311" s="68">
        <v>0</v>
      </c>
      <c r="N311" s="68">
        <v>0</v>
      </c>
      <c r="O311" s="70">
        <v>0</v>
      </c>
      <c r="P311" s="68">
        <v>0</v>
      </c>
      <c r="Q311" s="68">
        <v>0</v>
      </c>
      <c r="R311" s="68">
        <v>0</v>
      </c>
      <c r="S311" s="70">
        <v>0</v>
      </c>
      <c r="T311" s="68">
        <v>0</v>
      </c>
      <c r="U311" s="68">
        <v>0</v>
      </c>
      <c r="V311" s="68">
        <v>0</v>
      </c>
      <c r="W311" s="70">
        <v>0</v>
      </c>
    </row>
    <row r="312" spans="1:23" ht="27" x14ac:dyDescent="0.25">
      <c r="A312" s="64">
        <v>7000</v>
      </c>
      <c r="B312" s="29" t="s">
        <v>47</v>
      </c>
      <c r="C312" s="65">
        <v>7900</v>
      </c>
      <c r="D312" s="51" t="s">
        <v>101</v>
      </c>
      <c r="E312" s="66">
        <v>799</v>
      </c>
      <c r="F312" s="30" t="s">
        <v>406</v>
      </c>
      <c r="G312" s="52">
        <v>0</v>
      </c>
      <c r="H312" s="52">
        <v>0</v>
      </c>
      <c r="I312" s="52">
        <v>0</v>
      </c>
      <c r="J312" s="12">
        <f t="shared" si="4"/>
        <v>0</v>
      </c>
      <c r="K312" s="70">
        <v>0</v>
      </c>
      <c r="L312" s="68">
        <v>0</v>
      </c>
      <c r="M312" s="68">
        <v>0</v>
      </c>
      <c r="N312" s="68">
        <v>0</v>
      </c>
      <c r="O312" s="70">
        <v>0</v>
      </c>
      <c r="P312" s="68">
        <v>0</v>
      </c>
      <c r="Q312" s="68">
        <v>0</v>
      </c>
      <c r="R312" s="68">
        <v>0</v>
      </c>
      <c r="S312" s="70">
        <v>0</v>
      </c>
      <c r="T312" s="68">
        <v>0</v>
      </c>
      <c r="U312" s="68">
        <v>0</v>
      </c>
      <c r="V312" s="68">
        <v>0</v>
      </c>
      <c r="W312" s="70">
        <v>0</v>
      </c>
    </row>
    <row r="313" spans="1:23" x14ac:dyDescent="0.25">
      <c r="A313" s="66">
        <v>8000</v>
      </c>
      <c r="B313" s="27" t="s">
        <v>48</v>
      </c>
      <c r="C313" s="65">
        <v>8100</v>
      </c>
      <c r="D313" s="51" t="s">
        <v>102</v>
      </c>
      <c r="E313" s="66">
        <v>811</v>
      </c>
      <c r="F313" s="30" t="s">
        <v>407</v>
      </c>
      <c r="G313" s="52">
        <v>0</v>
      </c>
      <c r="H313" s="52">
        <v>0</v>
      </c>
      <c r="I313" s="52">
        <v>0</v>
      </c>
      <c r="J313" s="12">
        <f t="shared" si="4"/>
        <v>0</v>
      </c>
      <c r="K313" s="70">
        <v>0</v>
      </c>
      <c r="L313" s="68">
        <v>0</v>
      </c>
      <c r="M313" s="68">
        <v>0</v>
      </c>
      <c r="N313" s="68">
        <v>0</v>
      </c>
      <c r="O313" s="70">
        <v>0</v>
      </c>
      <c r="P313" s="68">
        <v>0</v>
      </c>
      <c r="Q313" s="68">
        <v>0</v>
      </c>
      <c r="R313" s="68">
        <v>0</v>
      </c>
      <c r="S313" s="70">
        <v>0</v>
      </c>
      <c r="T313" s="68">
        <v>0</v>
      </c>
      <c r="U313" s="68">
        <v>0</v>
      </c>
      <c r="V313" s="68">
        <v>0</v>
      </c>
      <c r="W313" s="70">
        <v>0</v>
      </c>
    </row>
    <row r="314" spans="1:23" x14ac:dyDescent="0.25">
      <c r="A314" s="66">
        <v>8000</v>
      </c>
      <c r="B314" s="27" t="s">
        <v>48</v>
      </c>
      <c r="C314" s="65">
        <v>8100</v>
      </c>
      <c r="D314" s="51" t="s">
        <v>102</v>
      </c>
      <c r="E314" s="66">
        <v>812</v>
      </c>
      <c r="F314" s="30" t="s">
        <v>408</v>
      </c>
      <c r="G314" s="52">
        <v>0</v>
      </c>
      <c r="H314" s="52">
        <v>0</v>
      </c>
      <c r="I314" s="52">
        <v>0</v>
      </c>
      <c r="J314" s="12">
        <f t="shared" si="4"/>
        <v>0</v>
      </c>
      <c r="K314" s="70">
        <v>0</v>
      </c>
      <c r="L314" s="68">
        <v>0</v>
      </c>
      <c r="M314" s="68">
        <v>0</v>
      </c>
      <c r="N314" s="68">
        <v>0</v>
      </c>
      <c r="O314" s="70">
        <v>0</v>
      </c>
      <c r="P314" s="68">
        <v>0</v>
      </c>
      <c r="Q314" s="68">
        <v>0</v>
      </c>
      <c r="R314" s="68">
        <v>0</v>
      </c>
      <c r="S314" s="70">
        <v>0</v>
      </c>
      <c r="T314" s="68">
        <v>0</v>
      </c>
      <c r="U314" s="68">
        <v>0</v>
      </c>
      <c r="V314" s="68">
        <v>0</v>
      </c>
      <c r="W314" s="70">
        <v>0</v>
      </c>
    </row>
    <row r="315" spans="1:23" ht="27" x14ac:dyDescent="0.25">
      <c r="A315" s="66">
        <v>8000</v>
      </c>
      <c r="B315" s="27" t="s">
        <v>48</v>
      </c>
      <c r="C315" s="65">
        <v>8100</v>
      </c>
      <c r="D315" s="51" t="s">
        <v>102</v>
      </c>
      <c r="E315" s="66">
        <v>813</v>
      </c>
      <c r="F315" s="30" t="s">
        <v>409</v>
      </c>
      <c r="G315" s="52">
        <v>0</v>
      </c>
      <c r="H315" s="52">
        <v>0</v>
      </c>
      <c r="I315" s="52">
        <v>0</v>
      </c>
      <c r="J315" s="12">
        <f t="shared" si="4"/>
        <v>0</v>
      </c>
      <c r="K315" s="70">
        <v>0</v>
      </c>
      <c r="L315" s="68">
        <v>0</v>
      </c>
      <c r="M315" s="68">
        <v>0</v>
      </c>
      <c r="N315" s="68">
        <v>0</v>
      </c>
      <c r="O315" s="70">
        <v>0</v>
      </c>
      <c r="P315" s="68">
        <v>0</v>
      </c>
      <c r="Q315" s="68">
        <v>0</v>
      </c>
      <c r="R315" s="68">
        <v>0</v>
      </c>
      <c r="S315" s="70">
        <v>0</v>
      </c>
      <c r="T315" s="68">
        <v>0</v>
      </c>
      <c r="U315" s="68">
        <v>0</v>
      </c>
      <c r="V315" s="68">
        <v>0</v>
      </c>
      <c r="W315" s="70">
        <v>0</v>
      </c>
    </row>
    <row r="316" spans="1:23" ht="27" x14ac:dyDescent="0.25">
      <c r="A316" s="66">
        <v>8000</v>
      </c>
      <c r="B316" s="27" t="s">
        <v>48</v>
      </c>
      <c r="C316" s="65">
        <v>8100</v>
      </c>
      <c r="D316" s="51" t="s">
        <v>102</v>
      </c>
      <c r="E316" s="66">
        <v>814</v>
      </c>
      <c r="F316" s="30" t="s">
        <v>410</v>
      </c>
      <c r="G316" s="52">
        <v>0</v>
      </c>
      <c r="H316" s="52">
        <v>0</v>
      </c>
      <c r="I316" s="52">
        <v>0</v>
      </c>
      <c r="J316" s="12">
        <f t="shared" si="4"/>
        <v>0</v>
      </c>
      <c r="K316" s="70">
        <v>0</v>
      </c>
      <c r="L316" s="68">
        <v>0</v>
      </c>
      <c r="M316" s="68">
        <v>0</v>
      </c>
      <c r="N316" s="68">
        <v>0</v>
      </c>
      <c r="O316" s="70">
        <v>0</v>
      </c>
      <c r="P316" s="68">
        <v>0</v>
      </c>
      <c r="Q316" s="68">
        <v>0</v>
      </c>
      <c r="R316" s="68">
        <v>0</v>
      </c>
      <c r="S316" s="70">
        <v>0</v>
      </c>
      <c r="T316" s="68">
        <v>0</v>
      </c>
      <c r="U316" s="68">
        <v>0</v>
      </c>
      <c r="V316" s="68">
        <v>0</v>
      </c>
      <c r="W316" s="70">
        <v>0</v>
      </c>
    </row>
    <row r="317" spans="1:23" x14ac:dyDescent="0.25">
      <c r="A317" s="66">
        <v>8000</v>
      </c>
      <c r="B317" s="27" t="s">
        <v>48</v>
      </c>
      <c r="C317" s="65">
        <v>8100</v>
      </c>
      <c r="D317" s="51" t="s">
        <v>102</v>
      </c>
      <c r="E317" s="66">
        <v>815</v>
      </c>
      <c r="F317" s="30" t="s">
        <v>411</v>
      </c>
      <c r="G317" s="52">
        <v>0</v>
      </c>
      <c r="H317" s="52">
        <v>0</v>
      </c>
      <c r="I317" s="52">
        <v>0</v>
      </c>
      <c r="J317" s="12">
        <f t="shared" si="4"/>
        <v>0</v>
      </c>
      <c r="K317" s="70">
        <v>0</v>
      </c>
      <c r="L317" s="68">
        <v>0</v>
      </c>
      <c r="M317" s="68">
        <v>0</v>
      </c>
      <c r="N317" s="68">
        <v>0</v>
      </c>
      <c r="O317" s="70">
        <v>0</v>
      </c>
      <c r="P317" s="68">
        <v>0</v>
      </c>
      <c r="Q317" s="68">
        <v>0</v>
      </c>
      <c r="R317" s="68">
        <v>0</v>
      </c>
      <c r="S317" s="70">
        <v>0</v>
      </c>
      <c r="T317" s="68">
        <v>0</v>
      </c>
      <c r="U317" s="68">
        <v>0</v>
      </c>
      <c r="V317" s="68">
        <v>0</v>
      </c>
      <c r="W317" s="70">
        <v>0</v>
      </c>
    </row>
    <row r="318" spans="1:23" x14ac:dyDescent="0.25">
      <c r="A318" s="66">
        <v>8000</v>
      </c>
      <c r="B318" s="27" t="s">
        <v>48</v>
      </c>
      <c r="C318" s="65">
        <v>8100</v>
      </c>
      <c r="D318" s="51" t="s">
        <v>102</v>
      </c>
      <c r="E318" s="66">
        <v>816</v>
      </c>
      <c r="F318" s="30" t="s">
        <v>412</v>
      </c>
      <c r="G318" s="52">
        <v>0</v>
      </c>
      <c r="H318" s="52">
        <v>0</v>
      </c>
      <c r="I318" s="52">
        <v>0</v>
      </c>
      <c r="J318" s="12">
        <f t="shared" si="4"/>
        <v>0</v>
      </c>
      <c r="K318" s="70">
        <v>0</v>
      </c>
      <c r="L318" s="68">
        <v>0</v>
      </c>
      <c r="M318" s="68">
        <v>0</v>
      </c>
      <c r="N318" s="68">
        <v>0</v>
      </c>
      <c r="O318" s="70">
        <v>0</v>
      </c>
      <c r="P318" s="68">
        <v>0</v>
      </c>
      <c r="Q318" s="68">
        <v>0</v>
      </c>
      <c r="R318" s="68">
        <v>0</v>
      </c>
      <c r="S318" s="70">
        <v>0</v>
      </c>
      <c r="T318" s="68">
        <v>0</v>
      </c>
      <c r="U318" s="68">
        <v>0</v>
      </c>
      <c r="V318" s="68">
        <v>0</v>
      </c>
      <c r="W318" s="70">
        <v>0</v>
      </c>
    </row>
    <row r="319" spans="1:23" x14ac:dyDescent="0.25">
      <c r="A319" s="66">
        <v>8000</v>
      </c>
      <c r="B319" s="27" t="s">
        <v>48</v>
      </c>
      <c r="C319" s="65">
        <v>8300</v>
      </c>
      <c r="D319" s="51" t="s">
        <v>103</v>
      </c>
      <c r="E319" s="66">
        <v>831</v>
      </c>
      <c r="F319" s="30" t="s">
        <v>413</v>
      </c>
      <c r="G319" s="52">
        <v>0</v>
      </c>
      <c r="H319" s="52">
        <v>0</v>
      </c>
      <c r="I319" s="52">
        <v>0</v>
      </c>
      <c r="J319" s="12">
        <f t="shared" si="4"/>
        <v>0</v>
      </c>
      <c r="K319" s="70">
        <v>0</v>
      </c>
      <c r="L319" s="68">
        <v>0</v>
      </c>
      <c r="M319" s="68">
        <v>0</v>
      </c>
      <c r="N319" s="68">
        <v>0</v>
      </c>
      <c r="O319" s="70">
        <v>0</v>
      </c>
      <c r="P319" s="68">
        <v>0</v>
      </c>
      <c r="Q319" s="68">
        <v>0</v>
      </c>
      <c r="R319" s="68">
        <v>0</v>
      </c>
      <c r="S319" s="70">
        <v>0</v>
      </c>
      <c r="T319" s="68">
        <v>0</v>
      </c>
      <c r="U319" s="68">
        <v>0</v>
      </c>
      <c r="V319" s="68">
        <v>0</v>
      </c>
      <c r="W319" s="70">
        <v>0</v>
      </c>
    </row>
    <row r="320" spans="1:23" x14ac:dyDescent="0.25">
      <c r="A320" s="66">
        <v>8000</v>
      </c>
      <c r="B320" s="27" t="s">
        <v>48</v>
      </c>
      <c r="C320" s="65">
        <v>8300</v>
      </c>
      <c r="D320" s="51" t="s">
        <v>103</v>
      </c>
      <c r="E320" s="66">
        <v>832</v>
      </c>
      <c r="F320" s="30" t="s">
        <v>414</v>
      </c>
      <c r="G320" s="52">
        <v>0</v>
      </c>
      <c r="H320" s="52">
        <v>0</v>
      </c>
      <c r="I320" s="52">
        <v>0</v>
      </c>
      <c r="J320" s="12">
        <f t="shared" si="4"/>
        <v>0</v>
      </c>
      <c r="K320" s="70">
        <v>0</v>
      </c>
      <c r="L320" s="68">
        <v>0</v>
      </c>
      <c r="M320" s="68">
        <v>0</v>
      </c>
      <c r="N320" s="68">
        <v>0</v>
      </c>
      <c r="O320" s="70">
        <v>0</v>
      </c>
      <c r="P320" s="68">
        <v>0</v>
      </c>
      <c r="Q320" s="68">
        <v>0</v>
      </c>
      <c r="R320" s="68">
        <v>0</v>
      </c>
      <c r="S320" s="70">
        <v>0</v>
      </c>
      <c r="T320" s="68">
        <v>0</v>
      </c>
      <c r="U320" s="68">
        <v>0</v>
      </c>
      <c r="V320" s="68">
        <v>0</v>
      </c>
      <c r="W320" s="70">
        <v>0</v>
      </c>
    </row>
    <row r="321" spans="1:23" x14ac:dyDescent="0.25">
      <c r="A321" s="66">
        <v>8000</v>
      </c>
      <c r="B321" s="27" t="s">
        <v>48</v>
      </c>
      <c r="C321" s="65">
        <v>8300</v>
      </c>
      <c r="D321" s="51" t="s">
        <v>103</v>
      </c>
      <c r="E321" s="66">
        <v>833</v>
      </c>
      <c r="F321" s="30" t="s">
        <v>415</v>
      </c>
      <c r="G321" s="52">
        <v>0</v>
      </c>
      <c r="H321" s="52">
        <v>0</v>
      </c>
      <c r="I321" s="52">
        <v>0</v>
      </c>
      <c r="J321" s="12">
        <f t="shared" si="4"/>
        <v>0</v>
      </c>
      <c r="K321" s="70">
        <v>0</v>
      </c>
      <c r="L321" s="68">
        <v>0</v>
      </c>
      <c r="M321" s="68">
        <v>0</v>
      </c>
      <c r="N321" s="68">
        <v>0</v>
      </c>
      <c r="O321" s="70">
        <v>0</v>
      </c>
      <c r="P321" s="68">
        <v>0</v>
      </c>
      <c r="Q321" s="68">
        <v>0</v>
      </c>
      <c r="R321" s="68">
        <v>0</v>
      </c>
      <c r="S321" s="70">
        <v>0</v>
      </c>
      <c r="T321" s="68">
        <v>0</v>
      </c>
      <c r="U321" s="68">
        <v>0</v>
      </c>
      <c r="V321" s="68">
        <v>0</v>
      </c>
      <c r="W321" s="70">
        <v>0</v>
      </c>
    </row>
    <row r="322" spans="1:23" ht="27" x14ac:dyDescent="0.25">
      <c r="A322" s="66">
        <v>8000</v>
      </c>
      <c r="B322" s="27" t="s">
        <v>48</v>
      </c>
      <c r="C322" s="65">
        <v>8300</v>
      </c>
      <c r="D322" s="51" t="s">
        <v>103</v>
      </c>
      <c r="E322" s="66">
        <v>834</v>
      </c>
      <c r="F322" s="30" t="s">
        <v>416</v>
      </c>
      <c r="G322" s="52">
        <v>0</v>
      </c>
      <c r="H322" s="52">
        <v>0</v>
      </c>
      <c r="I322" s="52">
        <v>0</v>
      </c>
      <c r="J322" s="12">
        <f t="shared" si="4"/>
        <v>0</v>
      </c>
      <c r="K322" s="70">
        <v>0</v>
      </c>
      <c r="L322" s="68">
        <v>0</v>
      </c>
      <c r="M322" s="68">
        <v>0</v>
      </c>
      <c r="N322" s="68">
        <v>0</v>
      </c>
      <c r="O322" s="70">
        <v>0</v>
      </c>
      <c r="P322" s="68">
        <v>0</v>
      </c>
      <c r="Q322" s="68">
        <v>0</v>
      </c>
      <c r="R322" s="68">
        <v>0</v>
      </c>
      <c r="S322" s="70">
        <v>0</v>
      </c>
      <c r="T322" s="68">
        <v>0</v>
      </c>
      <c r="U322" s="68">
        <v>0</v>
      </c>
      <c r="V322" s="68">
        <v>0</v>
      </c>
      <c r="W322" s="70">
        <v>0</v>
      </c>
    </row>
    <row r="323" spans="1:23" ht="27" x14ac:dyDescent="0.25">
      <c r="A323" s="66">
        <v>8000</v>
      </c>
      <c r="B323" s="27" t="s">
        <v>48</v>
      </c>
      <c r="C323" s="65">
        <v>8300</v>
      </c>
      <c r="D323" s="51" t="s">
        <v>103</v>
      </c>
      <c r="E323" s="66">
        <v>835</v>
      </c>
      <c r="F323" s="30" t="s">
        <v>417</v>
      </c>
      <c r="G323" s="52">
        <v>0</v>
      </c>
      <c r="H323" s="52">
        <v>0</v>
      </c>
      <c r="I323" s="52">
        <v>0</v>
      </c>
      <c r="J323" s="12">
        <f t="shared" si="4"/>
        <v>0</v>
      </c>
      <c r="K323" s="70">
        <v>0</v>
      </c>
      <c r="L323" s="68">
        <v>0</v>
      </c>
      <c r="M323" s="68">
        <v>0</v>
      </c>
      <c r="N323" s="68">
        <v>0</v>
      </c>
      <c r="O323" s="70">
        <v>0</v>
      </c>
      <c r="P323" s="68">
        <v>0</v>
      </c>
      <c r="Q323" s="68">
        <v>0</v>
      </c>
      <c r="R323" s="68">
        <v>0</v>
      </c>
      <c r="S323" s="70">
        <v>0</v>
      </c>
      <c r="T323" s="68">
        <v>0</v>
      </c>
      <c r="U323" s="68">
        <v>0</v>
      </c>
      <c r="V323" s="68">
        <v>0</v>
      </c>
      <c r="W323" s="70">
        <v>0</v>
      </c>
    </row>
    <row r="324" spans="1:23" x14ac:dyDescent="0.25">
      <c r="A324" s="66">
        <v>8000</v>
      </c>
      <c r="B324" s="27" t="s">
        <v>48</v>
      </c>
      <c r="C324" s="65">
        <v>8300</v>
      </c>
      <c r="D324" s="51" t="s">
        <v>103</v>
      </c>
      <c r="E324" s="66"/>
      <c r="F324" s="53"/>
      <c r="G324" s="52">
        <v>0</v>
      </c>
      <c r="H324" s="52">
        <v>0</v>
      </c>
      <c r="I324" s="52">
        <v>0</v>
      </c>
      <c r="J324" s="12">
        <f t="shared" si="4"/>
        <v>0</v>
      </c>
      <c r="K324" s="70">
        <v>0</v>
      </c>
      <c r="L324" s="68">
        <v>0</v>
      </c>
      <c r="M324" s="68">
        <v>0</v>
      </c>
      <c r="N324" s="68">
        <v>0</v>
      </c>
      <c r="O324" s="70">
        <v>0</v>
      </c>
      <c r="P324" s="68">
        <v>0</v>
      </c>
      <c r="Q324" s="68">
        <v>0</v>
      </c>
      <c r="R324" s="68">
        <v>0</v>
      </c>
      <c r="S324" s="70">
        <v>0</v>
      </c>
      <c r="T324" s="68">
        <v>0</v>
      </c>
      <c r="U324" s="68">
        <v>0</v>
      </c>
      <c r="V324" s="68">
        <v>0</v>
      </c>
      <c r="W324" s="70">
        <v>0</v>
      </c>
    </row>
    <row r="325" spans="1:23" x14ac:dyDescent="0.25">
      <c r="A325" s="66">
        <v>8000</v>
      </c>
      <c r="B325" s="27" t="s">
        <v>48</v>
      </c>
      <c r="C325" s="65">
        <v>8500</v>
      </c>
      <c r="D325" s="51" t="s">
        <v>104</v>
      </c>
      <c r="E325" s="66">
        <v>851</v>
      </c>
      <c r="F325" s="30" t="s">
        <v>418</v>
      </c>
      <c r="G325" s="52">
        <v>0</v>
      </c>
      <c r="H325" s="52">
        <v>0</v>
      </c>
      <c r="I325" s="52">
        <v>0</v>
      </c>
      <c r="J325" s="12">
        <f t="shared" si="4"/>
        <v>0</v>
      </c>
      <c r="K325" s="70">
        <v>0</v>
      </c>
      <c r="L325" s="68">
        <v>0</v>
      </c>
      <c r="M325" s="68">
        <v>0</v>
      </c>
      <c r="N325" s="68">
        <v>0</v>
      </c>
      <c r="O325" s="70">
        <v>0</v>
      </c>
      <c r="P325" s="68">
        <v>0</v>
      </c>
      <c r="Q325" s="68">
        <v>0</v>
      </c>
      <c r="R325" s="68">
        <v>0</v>
      </c>
      <c r="S325" s="70">
        <v>0</v>
      </c>
      <c r="T325" s="68">
        <v>0</v>
      </c>
      <c r="U325" s="68">
        <v>0</v>
      </c>
      <c r="V325" s="68">
        <v>0</v>
      </c>
      <c r="W325" s="70">
        <v>0</v>
      </c>
    </row>
    <row r="326" spans="1:23" x14ac:dyDescent="0.25">
      <c r="A326" s="66">
        <v>8000</v>
      </c>
      <c r="B326" s="27" t="s">
        <v>48</v>
      </c>
      <c r="C326" s="65">
        <v>8500</v>
      </c>
      <c r="D326" s="51" t="s">
        <v>104</v>
      </c>
      <c r="E326" s="66">
        <v>852</v>
      </c>
      <c r="F326" s="30" t="s">
        <v>419</v>
      </c>
      <c r="G326" s="52">
        <v>0</v>
      </c>
      <c r="H326" s="52">
        <v>0</v>
      </c>
      <c r="I326" s="52">
        <v>0</v>
      </c>
      <c r="J326" s="12">
        <f t="shared" si="4"/>
        <v>0</v>
      </c>
      <c r="K326" s="70">
        <v>0</v>
      </c>
      <c r="L326" s="68">
        <v>0</v>
      </c>
      <c r="M326" s="68">
        <v>0</v>
      </c>
      <c r="N326" s="68">
        <v>0</v>
      </c>
      <c r="O326" s="70">
        <v>0</v>
      </c>
      <c r="P326" s="68">
        <v>0</v>
      </c>
      <c r="Q326" s="68">
        <v>0</v>
      </c>
      <c r="R326" s="68">
        <v>0</v>
      </c>
      <c r="S326" s="70">
        <v>0</v>
      </c>
      <c r="T326" s="68">
        <v>0</v>
      </c>
      <c r="U326" s="68">
        <v>0</v>
      </c>
      <c r="V326" s="68">
        <v>0</v>
      </c>
      <c r="W326" s="70">
        <v>0</v>
      </c>
    </row>
    <row r="327" spans="1:23" x14ac:dyDescent="0.25">
      <c r="A327" s="66">
        <v>8000</v>
      </c>
      <c r="B327" s="27" t="s">
        <v>48</v>
      </c>
      <c r="C327" s="65">
        <v>8500</v>
      </c>
      <c r="D327" s="51" t="s">
        <v>104</v>
      </c>
      <c r="E327" s="66">
        <v>853</v>
      </c>
      <c r="F327" s="30" t="s">
        <v>420</v>
      </c>
      <c r="G327" s="52">
        <v>0</v>
      </c>
      <c r="H327" s="52">
        <v>0</v>
      </c>
      <c r="I327" s="52">
        <v>0</v>
      </c>
      <c r="J327" s="12">
        <f t="shared" si="4"/>
        <v>0</v>
      </c>
      <c r="K327" s="70">
        <v>0</v>
      </c>
      <c r="L327" s="68">
        <v>0</v>
      </c>
      <c r="M327" s="68">
        <v>0</v>
      </c>
      <c r="N327" s="68">
        <v>0</v>
      </c>
      <c r="O327" s="70">
        <v>0</v>
      </c>
      <c r="P327" s="68">
        <v>0</v>
      </c>
      <c r="Q327" s="68">
        <v>0</v>
      </c>
      <c r="R327" s="68">
        <v>0</v>
      </c>
      <c r="S327" s="70">
        <v>0</v>
      </c>
      <c r="T327" s="68">
        <v>0</v>
      </c>
      <c r="U327" s="68">
        <v>0</v>
      </c>
      <c r="V327" s="68">
        <v>0</v>
      </c>
      <c r="W327" s="70">
        <v>0</v>
      </c>
    </row>
    <row r="328" spans="1:23" ht="27" x14ac:dyDescent="0.25">
      <c r="A328" s="66">
        <v>9000</v>
      </c>
      <c r="B328" s="27" t="s">
        <v>49</v>
      </c>
      <c r="C328" s="65">
        <v>9100</v>
      </c>
      <c r="D328" s="51" t="s">
        <v>105</v>
      </c>
      <c r="E328" s="66">
        <v>911</v>
      </c>
      <c r="F328" s="30" t="s">
        <v>421</v>
      </c>
      <c r="G328" s="52">
        <v>0</v>
      </c>
      <c r="H328" s="52">
        <v>0</v>
      </c>
      <c r="I328" s="52">
        <v>0</v>
      </c>
      <c r="J328" s="12">
        <f t="shared" ref="J328:J352" si="5">+G328+H328-I328</f>
        <v>0</v>
      </c>
      <c r="K328" s="70">
        <v>0</v>
      </c>
      <c r="L328" s="68">
        <v>0</v>
      </c>
      <c r="M328" s="68">
        <v>0</v>
      </c>
      <c r="N328" s="68">
        <v>0</v>
      </c>
      <c r="O328" s="70">
        <v>0</v>
      </c>
      <c r="P328" s="68">
        <v>0</v>
      </c>
      <c r="Q328" s="68">
        <v>0</v>
      </c>
      <c r="R328" s="68">
        <v>0</v>
      </c>
      <c r="S328" s="70">
        <v>0</v>
      </c>
      <c r="T328" s="68">
        <v>0</v>
      </c>
      <c r="U328" s="68">
        <v>0</v>
      </c>
      <c r="V328" s="68">
        <v>0</v>
      </c>
      <c r="W328" s="70">
        <v>0</v>
      </c>
    </row>
    <row r="329" spans="1:23" ht="27" x14ac:dyDescent="0.25">
      <c r="A329" s="66">
        <v>9000</v>
      </c>
      <c r="B329" s="27" t="s">
        <v>49</v>
      </c>
      <c r="C329" s="65">
        <v>9100</v>
      </c>
      <c r="D329" s="51" t="s">
        <v>105</v>
      </c>
      <c r="E329" s="66">
        <v>912</v>
      </c>
      <c r="F329" s="30" t="s">
        <v>422</v>
      </c>
      <c r="G329" s="52">
        <v>0</v>
      </c>
      <c r="H329" s="52">
        <v>0</v>
      </c>
      <c r="I329" s="52">
        <v>0</v>
      </c>
      <c r="J329" s="12">
        <f t="shared" si="5"/>
        <v>0</v>
      </c>
      <c r="K329" s="70">
        <v>0</v>
      </c>
      <c r="L329" s="68">
        <v>0</v>
      </c>
      <c r="M329" s="68">
        <v>0</v>
      </c>
      <c r="N329" s="68">
        <v>0</v>
      </c>
      <c r="O329" s="70">
        <v>0</v>
      </c>
      <c r="P329" s="68">
        <v>0</v>
      </c>
      <c r="Q329" s="68">
        <v>0</v>
      </c>
      <c r="R329" s="68">
        <v>0</v>
      </c>
      <c r="S329" s="70">
        <v>0</v>
      </c>
      <c r="T329" s="68">
        <v>0</v>
      </c>
      <c r="U329" s="68">
        <v>0</v>
      </c>
      <c r="V329" s="68">
        <v>0</v>
      </c>
      <c r="W329" s="70">
        <v>0</v>
      </c>
    </row>
    <row r="330" spans="1:23" x14ac:dyDescent="0.25">
      <c r="A330" s="66">
        <v>9000</v>
      </c>
      <c r="B330" s="27" t="s">
        <v>49</v>
      </c>
      <c r="C330" s="65">
        <v>9100</v>
      </c>
      <c r="D330" s="51" t="s">
        <v>105</v>
      </c>
      <c r="E330" s="66">
        <v>913</v>
      </c>
      <c r="F330" s="30" t="s">
        <v>423</v>
      </c>
      <c r="G330" s="52">
        <v>0</v>
      </c>
      <c r="H330" s="52">
        <v>0</v>
      </c>
      <c r="I330" s="52">
        <v>0</v>
      </c>
      <c r="J330" s="12">
        <f t="shared" si="5"/>
        <v>0</v>
      </c>
      <c r="K330" s="70">
        <v>0</v>
      </c>
      <c r="L330" s="68">
        <v>0</v>
      </c>
      <c r="M330" s="68">
        <v>0</v>
      </c>
      <c r="N330" s="68">
        <v>0</v>
      </c>
      <c r="O330" s="70">
        <v>0</v>
      </c>
      <c r="P330" s="68">
        <v>0</v>
      </c>
      <c r="Q330" s="68">
        <v>0</v>
      </c>
      <c r="R330" s="68">
        <v>0</v>
      </c>
      <c r="S330" s="70">
        <v>0</v>
      </c>
      <c r="T330" s="68">
        <v>0</v>
      </c>
      <c r="U330" s="68">
        <v>0</v>
      </c>
      <c r="V330" s="68">
        <v>0</v>
      </c>
      <c r="W330" s="70">
        <v>0</v>
      </c>
    </row>
    <row r="331" spans="1:23" ht="27" x14ac:dyDescent="0.25">
      <c r="A331" s="66">
        <v>9000</v>
      </c>
      <c r="B331" s="27" t="s">
        <v>49</v>
      </c>
      <c r="C331" s="65">
        <v>9100</v>
      </c>
      <c r="D331" s="51" t="s">
        <v>105</v>
      </c>
      <c r="E331" s="66">
        <v>914</v>
      </c>
      <c r="F331" s="30" t="s">
        <v>424</v>
      </c>
      <c r="G331" s="52">
        <v>0</v>
      </c>
      <c r="H331" s="52">
        <v>0</v>
      </c>
      <c r="I331" s="52">
        <v>0</v>
      </c>
      <c r="J331" s="12">
        <f t="shared" si="5"/>
        <v>0</v>
      </c>
      <c r="K331" s="70">
        <v>0</v>
      </c>
      <c r="L331" s="68">
        <v>0</v>
      </c>
      <c r="M331" s="68">
        <v>0</v>
      </c>
      <c r="N331" s="68">
        <v>0</v>
      </c>
      <c r="O331" s="70">
        <v>0</v>
      </c>
      <c r="P331" s="68">
        <v>0</v>
      </c>
      <c r="Q331" s="68">
        <v>0</v>
      </c>
      <c r="R331" s="68">
        <v>0</v>
      </c>
      <c r="S331" s="70">
        <v>0</v>
      </c>
      <c r="T331" s="68">
        <v>0</v>
      </c>
      <c r="U331" s="68">
        <v>0</v>
      </c>
      <c r="V331" s="68">
        <v>0</v>
      </c>
      <c r="W331" s="70">
        <v>0</v>
      </c>
    </row>
    <row r="332" spans="1:23" ht="27" x14ac:dyDescent="0.25">
      <c r="A332" s="66">
        <v>9000</v>
      </c>
      <c r="B332" s="27" t="s">
        <v>49</v>
      </c>
      <c r="C332" s="65">
        <v>9100</v>
      </c>
      <c r="D332" s="51" t="s">
        <v>105</v>
      </c>
      <c r="E332" s="66">
        <v>915</v>
      </c>
      <c r="F332" s="30" t="s">
        <v>425</v>
      </c>
      <c r="G332" s="52">
        <v>0</v>
      </c>
      <c r="H332" s="52">
        <v>0</v>
      </c>
      <c r="I332" s="52">
        <v>0</v>
      </c>
      <c r="J332" s="12">
        <f t="shared" si="5"/>
        <v>0</v>
      </c>
      <c r="K332" s="70">
        <v>0</v>
      </c>
      <c r="L332" s="68">
        <v>0</v>
      </c>
      <c r="M332" s="68">
        <v>0</v>
      </c>
      <c r="N332" s="68">
        <v>0</v>
      </c>
      <c r="O332" s="70">
        <v>0</v>
      </c>
      <c r="P332" s="68">
        <v>0</v>
      </c>
      <c r="Q332" s="68">
        <v>0</v>
      </c>
      <c r="R332" s="68">
        <v>0</v>
      </c>
      <c r="S332" s="70">
        <v>0</v>
      </c>
      <c r="T332" s="68">
        <v>0</v>
      </c>
      <c r="U332" s="68">
        <v>0</v>
      </c>
      <c r="V332" s="68">
        <v>0</v>
      </c>
      <c r="W332" s="70">
        <v>0</v>
      </c>
    </row>
    <row r="333" spans="1:23" x14ac:dyDescent="0.25">
      <c r="A333" s="66">
        <v>9000</v>
      </c>
      <c r="B333" s="27" t="s">
        <v>49</v>
      </c>
      <c r="C333" s="65">
        <v>9100</v>
      </c>
      <c r="D333" s="51" t="s">
        <v>105</v>
      </c>
      <c r="E333" s="66">
        <v>916</v>
      </c>
      <c r="F333" s="30" t="s">
        <v>426</v>
      </c>
      <c r="G333" s="52">
        <v>0</v>
      </c>
      <c r="H333" s="52">
        <v>0</v>
      </c>
      <c r="I333" s="52">
        <v>0</v>
      </c>
      <c r="J333" s="12">
        <f t="shared" si="5"/>
        <v>0</v>
      </c>
      <c r="K333" s="70">
        <v>0</v>
      </c>
      <c r="L333" s="68">
        <v>0</v>
      </c>
      <c r="M333" s="68">
        <v>0</v>
      </c>
      <c r="N333" s="68">
        <v>0</v>
      </c>
      <c r="O333" s="70">
        <v>0</v>
      </c>
      <c r="P333" s="68">
        <v>0</v>
      </c>
      <c r="Q333" s="68">
        <v>0</v>
      </c>
      <c r="R333" s="68">
        <v>0</v>
      </c>
      <c r="S333" s="70">
        <v>0</v>
      </c>
      <c r="T333" s="68">
        <v>0</v>
      </c>
      <c r="U333" s="68">
        <v>0</v>
      </c>
      <c r="V333" s="68">
        <v>0</v>
      </c>
      <c r="W333" s="70">
        <v>0</v>
      </c>
    </row>
    <row r="334" spans="1:23" ht="27" x14ac:dyDescent="0.25">
      <c r="A334" s="66">
        <v>9000</v>
      </c>
      <c r="B334" s="27" t="s">
        <v>49</v>
      </c>
      <c r="C334" s="65">
        <v>9100</v>
      </c>
      <c r="D334" s="51" t="s">
        <v>105</v>
      </c>
      <c r="E334" s="66">
        <v>917</v>
      </c>
      <c r="F334" s="30" t="s">
        <v>427</v>
      </c>
      <c r="G334" s="52">
        <v>0</v>
      </c>
      <c r="H334" s="52">
        <v>0</v>
      </c>
      <c r="I334" s="52">
        <v>0</v>
      </c>
      <c r="J334" s="12">
        <f t="shared" si="5"/>
        <v>0</v>
      </c>
      <c r="K334" s="70">
        <v>0</v>
      </c>
      <c r="L334" s="68">
        <v>0</v>
      </c>
      <c r="M334" s="68">
        <v>0</v>
      </c>
      <c r="N334" s="68">
        <v>0</v>
      </c>
      <c r="O334" s="70">
        <v>0</v>
      </c>
      <c r="P334" s="68">
        <v>0</v>
      </c>
      <c r="Q334" s="68">
        <v>0</v>
      </c>
      <c r="R334" s="68">
        <v>0</v>
      </c>
      <c r="S334" s="70">
        <v>0</v>
      </c>
      <c r="T334" s="68">
        <v>0</v>
      </c>
      <c r="U334" s="68">
        <v>0</v>
      </c>
      <c r="V334" s="68">
        <v>0</v>
      </c>
      <c r="W334" s="70">
        <v>0</v>
      </c>
    </row>
    <row r="335" spans="1:23" x14ac:dyDescent="0.25">
      <c r="A335" s="66">
        <v>9000</v>
      </c>
      <c r="B335" s="27" t="s">
        <v>49</v>
      </c>
      <c r="C335" s="65">
        <v>9100</v>
      </c>
      <c r="D335" s="51" t="s">
        <v>105</v>
      </c>
      <c r="E335" s="66">
        <v>918</v>
      </c>
      <c r="F335" s="30" t="s">
        <v>428</v>
      </c>
      <c r="G335" s="52">
        <v>0</v>
      </c>
      <c r="H335" s="52">
        <v>0</v>
      </c>
      <c r="I335" s="52">
        <v>0</v>
      </c>
      <c r="J335" s="12">
        <f t="shared" si="5"/>
        <v>0</v>
      </c>
      <c r="K335" s="70">
        <v>0</v>
      </c>
      <c r="L335" s="68">
        <v>0</v>
      </c>
      <c r="M335" s="68">
        <v>0</v>
      </c>
      <c r="N335" s="68">
        <v>0</v>
      </c>
      <c r="O335" s="70">
        <v>0</v>
      </c>
      <c r="P335" s="68">
        <v>0</v>
      </c>
      <c r="Q335" s="68">
        <v>0</v>
      </c>
      <c r="R335" s="68">
        <v>0</v>
      </c>
      <c r="S335" s="70">
        <v>0</v>
      </c>
      <c r="T335" s="68">
        <v>0</v>
      </c>
      <c r="U335" s="68">
        <v>0</v>
      </c>
      <c r="V335" s="68">
        <v>0</v>
      </c>
      <c r="W335" s="70">
        <v>0</v>
      </c>
    </row>
    <row r="336" spans="1:23" x14ac:dyDescent="0.25">
      <c r="A336" s="66">
        <v>9000</v>
      </c>
      <c r="B336" s="27" t="s">
        <v>49</v>
      </c>
      <c r="C336" s="65">
        <v>9200</v>
      </c>
      <c r="D336" s="51" t="s">
        <v>106</v>
      </c>
      <c r="E336" s="66">
        <v>921</v>
      </c>
      <c r="F336" s="30" t="s">
        <v>429</v>
      </c>
      <c r="G336" s="52">
        <v>0</v>
      </c>
      <c r="H336" s="52">
        <v>0</v>
      </c>
      <c r="I336" s="52">
        <v>0</v>
      </c>
      <c r="J336" s="12">
        <f t="shared" si="5"/>
        <v>0</v>
      </c>
      <c r="K336" s="70">
        <v>0</v>
      </c>
      <c r="L336" s="68">
        <v>0</v>
      </c>
      <c r="M336" s="68">
        <v>0</v>
      </c>
      <c r="N336" s="68">
        <v>0</v>
      </c>
      <c r="O336" s="70">
        <v>0</v>
      </c>
      <c r="P336" s="68">
        <v>0</v>
      </c>
      <c r="Q336" s="68">
        <v>0</v>
      </c>
      <c r="R336" s="68">
        <v>0</v>
      </c>
      <c r="S336" s="70">
        <v>0</v>
      </c>
      <c r="T336" s="68">
        <v>0</v>
      </c>
      <c r="U336" s="68">
        <v>0</v>
      </c>
      <c r="V336" s="68">
        <v>0</v>
      </c>
      <c r="W336" s="70">
        <v>0</v>
      </c>
    </row>
    <row r="337" spans="1:23" x14ac:dyDescent="0.25">
      <c r="A337" s="66">
        <v>9000</v>
      </c>
      <c r="B337" s="27" t="s">
        <v>49</v>
      </c>
      <c r="C337" s="65">
        <v>9200</v>
      </c>
      <c r="D337" s="51" t="s">
        <v>106</v>
      </c>
      <c r="E337" s="66">
        <v>922</v>
      </c>
      <c r="F337" s="30" t="s">
        <v>430</v>
      </c>
      <c r="G337" s="52">
        <v>0</v>
      </c>
      <c r="H337" s="52">
        <v>0</v>
      </c>
      <c r="I337" s="52">
        <v>0</v>
      </c>
      <c r="J337" s="12">
        <f t="shared" si="5"/>
        <v>0</v>
      </c>
      <c r="K337" s="70">
        <v>0</v>
      </c>
      <c r="L337" s="68">
        <v>0</v>
      </c>
      <c r="M337" s="68">
        <v>0</v>
      </c>
      <c r="N337" s="68">
        <v>0</v>
      </c>
      <c r="O337" s="70">
        <v>0</v>
      </c>
      <c r="P337" s="68">
        <v>0</v>
      </c>
      <c r="Q337" s="68">
        <v>0</v>
      </c>
      <c r="R337" s="68">
        <v>0</v>
      </c>
      <c r="S337" s="70">
        <v>0</v>
      </c>
      <c r="T337" s="68">
        <v>0</v>
      </c>
      <c r="U337" s="68">
        <v>0</v>
      </c>
      <c r="V337" s="68">
        <v>0</v>
      </c>
      <c r="W337" s="70">
        <v>0</v>
      </c>
    </row>
    <row r="338" spans="1:23" x14ac:dyDescent="0.25">
      <c r="A338" s="66">
        <v>9000</v>
      </c>
      <c r="B338" s="27" t="s">
        <v>49</v>
      </c>
      <c r="C338" s="65">
        <v>9200</v>
      </c>
      <c r="D338" s="51" t="s">
        <v>106</v>
      </c>
      <c r="E338" s="66">
        <v>923</v>
      </c>
      <c r="F338" s="30" t="s">
        <v>431</v>
      </c>
      <c r="G338" s="52">
        <v>0</v>
      </c>
      <c r="H338" s="52">
        <v>0</v>
      </c>
      <c r="I338" s="52">
        <v>0</v>
      </c>
      <c r="J338" s="12">
        <f t="shared" si="5"/>
        <v>0</v>
      </c>
      <c r="K338" s="70">
        <v>0</v>
      </c>
      <c r="L338" s="68">
        <v>0</v>
      </c>
      <c r="M338" s="68">
        <v>0</v>
      </c>
      <c r="N338" s="68">
        <v>0</v>
      </c>
      <c r="O338" s="70">
        <v>0</v>
      </c>
      <c r="P338" s="68">
        <v>0</v>
      </c>
      <c r="Q338" s="68">
        <v>0</v>
      </c>
      <c r="R338" s="68">
        <v>0</v>
      </c>
      <c r="S338" s="70">
        <v>0</v>
      </c>
      <c r="T338" s="68">
        <v>0</v>
      </c>
      <c r="U338" s="68">
        <v>0</v>
      </c>
      <c r="V338" s="68">
        <v>0</v>
      </c>
      <c r="W338" s="70">
        <v>0</v>
      </c>
    </row>
    <row r="339" spans="1:23" x14ac:dyDescent="0.25">
      <c r="A339" s="66">
        <v>9000</v>
      </c>
      <c r="B339" s="27" t="s">
        <v>49</v>
      </c>
      <c r="C339" s="65">
        <v>9200</v>
      </c>
      <c r="D339" s="51" t="s">
        <v>106</v>
      </c>
      <c r="E339" s="66">
        <v>924</v>
      </c>
      <c r="F339" s="30" t="s">
        <v>432</v>
      </c>
      <c r="G339" s="52">
        <v>0</v>
      </c>
      <c r="H339" s="52">
        <v>0</v>
      </c>
      <c r="I339" s="52">
        <v>0</v>
      </c>
      <c r="J339" s="12">
        <f t="shared" si="5"/>
        <v>0</v>
      </c>
      <c r="K339" s="70">
        <v>0</v>
      </c>
      <c r="L339" s="68">
        <v>0</v>
      </c>
      <c r="M339" s="68">
        <v>0</v>
      </c>
      <c r="N339" s="68">
        <v>0</v>
      </c>
      <c r="O339" s="70">
        <v>0</v>
      </c>
      <c r="P339" s="68">
        <v>0</v>
      </c>
      <c r="Q339" s="68">
        <v>0</v>
      </c>
      <c r="R339" s="68">
        <v>0</v>
      </c>
      <c r="S339" s="70">
        <v>0</v>
      </c>
      <c r="T339" s="68">
        <v>0</v>
      </c>
      <c r="U339" s="68">
        <v>0</v>
      </c>
      <c r="V339" s="68">
        <v>0</v>
      </c>
      <c r="W339" s="70">
        <v>0</v>
      </c>
    </row>
    <row r="340" spans="1:23" ht="27" x14ac:dyDescent="0.25">
      <c r="A340" s="66">
        <v>9000</v>
      </c>
      <c r="B340" s="27" t="s">
        <v>49</v>
      </c>
      <c r="C340" s="65">
        <v>9200</v>
      </c>
      <c r="D340" s="51" t="s">
        <v>106</v>
      </c>
      <c r="E340" s="66">
        <v>925</v>
      </c>
      <c r="F340" s="30" t="s">
        <v>433</v>
      </c>
      <c r="G340" s="52">
        <v>0</v>
      </c>
      <c r="H340" s="52">
        <v>0</v>
      </c>
      <c r="I340" s="52">
        <v>0</v>
      </c>
      <c r="J340" s="12">
        <f t="shared" si="5"/>
        <v>0</v>
      </c>
      <c r="K340" s="70">
        <v>0</v>
      </c>
      <c r="L340" s="68">
        <v>0</v>
      </c>
      <c r="M340" s="68">
        <v>0</v>
      </c>
      <c r="N340" s="68">
        <v>0</v>
      </c>
      <c r="O340" s="70">
        <v>0</v>
      </c>
      <c r="P340" s="68">
        <v>0</v>
      </c>
      <c r="Q340" s="68">
        <v>0</v>
      </c>
      <c r="R340" s="68">
        <v>0</v>
      </c>
      <c r="S340" s="70">
        <v>0</v>
      </c>
      <c r="T340" s="68">
        <v>0</v>
      </c>
      <c r="U340" s="68">
        <v>0</v>
      </c>
      <c r="V340" s="68">
        <v>0</v>
      </c>
      <c r="W340" s="70">
        <v>0</v>
      </c>
    </row>
    <row r="341" spans="1:23" x14ac:dyDescent="0.25">
      <c r="A341" s="66">
        <v>9000</v>
      </c>
      <c r="B341" s="27" t="s">
        <v>49</v>
      </c>
      <c r="C341" s="65">
        <v>9200</v>
      </c>
      <c r="D341" s="51" t="s">
        <v>106</v>
      </c>
      <c r="E341" s="66">
        <v>926</v>
      </c>
      <c r="F341" s="30" t="s">
        <v>434</v>
      </c>
      <c r="G341" s="52">
        <v>0</v>
      </c>
      <c r="H341" s="52">
        <v>0</v>
      </c>
      <c r="I341" s="52">
        <v>0</v>
      </c>
      <c r="J341" s="12">
        <f t="shared" si="5"/>
        <v>0</v>
      </c>
      <c r="K341" s="70">
        <v>0</v>
      </c>
      <c r="L341" s="68">
        <v>0</v>
      </c>
      <c r="M341" s="68">
        <v>0</v>
      </c>
      <c r="N341" s="68">
        <v>0</v>
      </c>
      <c r="O341" s="70">
        <v>0</v>
      </c>
      <c r="P341" s="68">
        <v>0</v>
      </c>
      <c r="Q341" s="68">
        <v>0</v>
      </c>
      <c r="R341" s="68">
        <v>0</v>
      </c>
      <c r="S341" s="70">
        <v>0</v>
      </c>
      <c r="T341" s="68">
        <v>0</v>
      </c>
      <c r="U341" s="68">
        <v>0</v>
      </c>
      <c r="V341" s="68">
        <v>0</v>
      </c>
      <c r="W341" s="70">
        <v>0</v>
      </c>
    </row>
    <row r="342" spans="1:23" ht="27" x14ac:dyDescent="0.25">
      <c r="A342" s="66">
        <v>9000</v>
      </c>
      <c r="B342" s="27" t="s">
        <v>49</v>
      </c>
      <c r="C342" s="65">
        <v>9200</v>
      </c>
      <c r="D342" s="51" t="s">
        <v>106</v>
      </c>
      <c r="E342" s="66">
        <v>927</v>
      </c>
      <c r="F342" s="30" t="s">
        <v>435</v>
      </c>
      <c r="G342" s="52">
        <v>0</v>
      </c>
      <c r="H342" s="52">
        <v>0</v>
      </c>
      <c r="I342" s="52">
        <v>0</v>
      </c>
      <c r="J342" s="12">
        <f t="shared" si="5"/>
        <v>0</v>
      </c>
      <c r="K342" s="70">
        <v>0</v>
      </c>
      <c r="L342" s="68">
        <v>0</v>
      </c>
      <c r="M342" s="68">
        <v>0</v>
      </c>
      <c r="N342" s="68">
        <v>0</v>
      </c>
      <c r="O342" s="70">
        <v>0</v>
      </c>
      <c r="P342" s="68">
        <v>0</v>
      </c>
      <c r="Q342" s="68">
        <v>0</v>
      </c>
      <c r="R342" s="68">
        <v>0</v>
      </c>
      <c r="S342" s="70">
        <v>0</v>
      </c>
      <c r="T342" s="68">
        <v>0</v>
      </c>
      <c r="U342" s="68">
        <v>0</v>
      </c>
      <c r="V342" s="68">
        <v>0</v>
      </c>
      <c r="W342" s="70">
        <v>0</v>
      </c>
    </row>
    <row r="343" spans="1:23" x14ac:dyDescent="0.25">
      <c r="A343" s="66">
        <v>9000</v>
      </c>
      <c r="B343" s="27" t="s">
        <v>49</v>
      </c>
      <c r="C343" s="65">
        <v>9200</v>
      </c>
      <c r="D343" s="51" t="s">
        <v>106</v>
      </c>
      <c r="E343" s="66">
        <v>928</v>
      </c>
      <c r="F343" s="30" t="s">
        <v>436</v>
      </c>
      <c r="G343" s="52">
        <v>0</v>
      </c>
      <c r="H343" s="52">
        <v>0</v>
      </c>
      <c r="I343" s="52">
        <v>0</v>
      </c>
      <c r="J343" s="12">
        <f t="shared" si="5"/>
        <v>0</v>
      </c>
      <c r="K343" s="70">
        <v>0</v>
      </c>
      <c r="L343" s="68">
        <v>0</v>
      </c>
      <c r="M343" s="68">
        <v>0</v>
      </c>
      <c r="N343" s="68">
        <v>0</v>
      </c>
      <c r="O343" s="70">
        <v>0</v>
      </c>
      <c r="P343" s="68">
        <v>0</v>
      </c>
      <c r="Q343" s="68">
        <v>0</v>
      </c>
      <c r="R343" s="68">
        <v>0</v>
      </c>
      <c r="S343" s="70">
        <v>0</v>
      </c>
      <c r="T343" s="68">
        <v>0</v>
      </c>
      <c r="U343" s="68">
        <v>0</v>
      </c>
      <c r="V343" s="68">
        <v>0</v>
      </c>
      <c r="W343" s="70">
        <v>0</v>
      </c>
    </row>
    <row r="344" spans="1:23" x14ac:dyDescent="0.25">
      <c r="A344" s="66">
        <v>9000</v>
      </c>
      <c r="B344" s="27" t="s">
        <v>49</v>
      </c>
      <c r="C344" s="65">
        <v>9300</v>
      </c>
      <c r="D344" s="51" t="s">
        <v>107</v>
      </c>
      <c r="E344" s="66">
        <v>931</v>
      </c>
      <c r="F344" s="30" t="s">
        <v>437</v>
      </c>
      <c r="G344" s="52">
        <v>0</v>
      </c>
      <c r="H344" s="52">
        <v>0</v>
      </c>
      <c r="I344" s="52">
        <v>0</v>
      </c>
      <c r="J344" s="12">
        <f t="shared" si="5"/>
        <v>0</v>
      </c>
      <c r="K344" s="70">
        <v>0</v>
      </c>
      <c r="L344" s="68">
        <v>0</v>
      </c>
      <c r="M344" s="68">
        <v>0</v>
      </c>
      <c r="N344" s="68">
        <v>0</v>
      </c>
      <c r="O344" s="70">
        <v>0</v>
      </c>
      <c r="P344" s="68">
        <v>0</v>
      </c>
      <c r="Q344" s="68">
        <v>0</v>
      </c>
      <c r="R344" s="68">
        <v>0</v>
      </c>
      <c r="S344" s="70">
        <v>0</v>
      </c>
      <c r="T344" s="68">
        <v>0</v>
      </c>
      <c r="U344" s="68">
        <v>0</v>
      </c>
      <c r="V344" s="68">
        <v>0</v>
      </c>
      <c r="W344" s="70">
        <v>0</v>
      </c>
    </row>
    <row r="345" spans="1:23" x14ac:dyDescent="0.25">
      <c r="A345" s="66">
        <v>9000</v>
      </c>
      <c r="B345" s="27" t="s">
        <v>49</v>
      </c>
      <c r="C345" s="65">
        <v>9300</v>
      </c>
      <c r="D345" s="51" t="s">
        <v>107</v>
      </c>
      <c r="E345" s="66">
        <v>932</v>
      </c>
      <c r="F345" s="30" t="s">
        <v>438</v>
      </c>
      <c r="G345" s="52">
        <v>0</v>
      </c>
      <c r="H345" s="52">
        <v>0</v>
      </c>
      <c r="I345" s="52">
        <v>0</v>
      </c>
      <c r="J345" s="12">
        <f t="shared" si="5"/>
        <v>0</v>
      </c>
      <c r="K345" s="70">
        <v>0</v>
      </c>
      <c r="L345" s="68">
        <v>0</v>
      </c>
      <c r="M345" s="68">
        <v>0</v>
      </c>
      <c r="N345" s="68">
        <v>0</v>
      </c>
      <c r="O345" s="70">
        <v>0</v>
      </c>
      <c r="P345" s="68">
        <v>0</v>
      </c>
      <c r="Q345" s="68">
        <v>0</v>
      </c>
      <c r="R345" s="68">
        <v>0</v>
      </c>
      <c r="S345" s="70">
        <v>0</v>
      </c>
      <c r="T345" s="68">
        <v>0</v>
      </c>
      <c r="U345" s="68">
        <v>0</v>
      </c>
      <c r="V345" s="68">
        <v>0</v>
      </c>
      <c r="W345" s="70">
        <v>0</v>
      </c>
    </row>
    <row r="346" spans="1:23" x14ac:dyDescent="0.25">
      <c r="A346" s="66">
        <v>9000</v>
      </c>
      <c r="B346" s="27" t="s">
        <v>49</v>
      </c>
      <c r="C346" s="65">
        <v>9400</v>
      </c>
      <c r="D346" s="51" t="s">
        <v>108</v>
      </c>
      <c r="E346" s="66">
        <v>941</v>
      </c>
      <c r="F346" s="30" t="s">
        <v>439</v>
      </c>
      <c r="G346" s="52">
        <v>0</v>
      </c>
      <c r="H346" s="52">
        <v>0</v>
      </c>
      <c r="I346" s="52">
        <v>0</v>
      </c>
      <c r="J346" s="12">
        <f t="shared" si="5"/>
        <v>0</v>
      </c>
      <c r="K346" s="70">
        <v>0</v>
      </c>
      <c r="L346" s="68">
        <v>0</v>
      </c>
      <c r="M346" s="68">
        <v>0</v>
      </c>
      <c r="N346" s="68">
        <v>0</v>
      </c>
      <c r="O346" s="70">
        <v>0</v>
      </c>
      <c r="P346" s="68">
        <v>0</v>
      </c>
      <c r="Q346" s="68">
        <v>0</v>
      </c>
      <c r="R346" s="68">
        <v>0</v>
      </c>
      <c r="S346" s="70">
        <v>0</v>
      </c>
      <c r="T346" s="68">
        <v>0</v>
      </c>
      <c r="U346" s="68">
        <v>0</v>
      </c>
      <c r="V346" s="68">
        <v>0</v>
      </c>
      <c r="W346" s="70">
        <v>0</v>
      </c>
    </row>
    <row r="347" spans="1:23" x14ac:dyDescent="0.25">
      <c r="A347" s="66">
        <v>9000</v>
      </c>
      <c r="B347" s="27" t="s">
        <v>49</v>
      </c>
      <c r="C347" s="65">
        <v>9400</v>
      </c>
      <c r="D347" s="51" t="s">
        <v>108</v>
      </c>
      <c r="E347" s="66">
        <v>942</v>
      </c>
      <c r="F347" s="30" t="s">
        <v>440</v>
      </c>
      <c r="G347" s="52">
        <v>0</v>
      </c>
      <c r="H347" s="52">
        <v>0</v>
      </c>
      <c r="I347" s="52">
        <v>0</v>
      </c>
      <c r="J347" s="12">
        <f t="shared" si="5"/>
        <v>0</v>
      </c>
      <c r="K347" s="70">
        <v>0</v>
      </c>
      <c r="L347" s="68">
        <v>0</v>
      </c>
      <c r="M347" s="68">
        <v>0</v>
      </c>
      <c r="N347" s="68">
        <v>0</v>
      </c>
      <c r="O347" s="70">
        <v>0</v>
      </c>
      <c r="P347" s="68">
        <v>0</v>
      </c>
      <c r="Q347" s="68">
        <v>0</v>
      </c>
      <c r="R347" s="68">
        <v>0</v>
      </c>
      <c r="S347" s="70">
        <v>0</v>
      </c>
      <c r="T347" s="68">
        <v>0</v>
      </c>
      <c r="U347" s="68">
        <v>0</v>
      </c>
      <c r="V347" s="68">
        <v>0</v>
      </c>
      <c r="W347" s="70">
        <v>0</v>
      </c>
    </row>
    <row r="348" spans="1:23" x14ac:dyDescent="0.25">
      <c r="A348" s="66">
        <v>9000</v>
      </c>
      <c r="B348" s="27" t="s">
        <v>49</v>
      </c>
      <c r="C348" s="65">
        <v>9500</v>
      </c>
      <c r="D348" s="51" t="s">
        <v>109</v>
      </c>
      <c r="E348" s="66">
        <v>951</v>
      </c>
      <c r="F348" s="30" t="s">
        <v>441</v>
      </c>
      <c r="G348" s="52">
        <v>0</v>
      </c>
      <c r="H348" s="52">
        <v>0</v>
      </c>
      <c r="I348" s="52">
        <v>0</v>
      </c>
      <c r="J348" s="12">
        <f t="shared" si="5"/>
        <v>0</v>
      </c>
      <c r="K348" s="70">
        <v>0</v>
      </c>
      <c r="L348" s="68">
        <v>0</v>
      </c>
      <c r="M348" s="52">
        <v>0</v>
      </c>
      <c r="N348" s="68">
        <v>0</v>
      </c>
      <c r="O348" s="70">
        <v>0</v>
      </c>
      <c r="P348" s="68">
        <v>0</v>
      </c>
      <c r="Q348" s="52">
        <v>0</v>
      </c>
      <c r="R348" s="68">
        <v>0</v>
      </c>
      <c r="S348" s="70">
        <v>0</v>
      </c>
      <c r="T348" s="68">
        <v>0</v>
      </c>
      <c r="U348" s="52">
        <v>0</v>
      </c>
      <c r="V348" s="68">
        <v>0</v>
      </c>
      <c r="W348" s="70">
        <v>0</v>
      </c>
    </row>
    <row r="349" spans="1:23" x14ac:dyDescent="0.25">
      <c r="A349" s="66">
        <v>9000</v>
      </c>
      <c r="B349" s="27" t="s">
        <v>49</v>
      </c>
      <c r="C349" s="65">
        <v>9500</v>
      </c>
      <c r="D349" s="51" t="s">
        <v>109</v>
      </c>
      <c r="E349" s="66">
        <v>952</v>
      </c>
      <c r="F349" s="30" t="s">
        <v>442</v>
      </c>
      <c r="G349" s="52">
        <v>0</v>
      </c>
      <c r="H349" s="52">
        <v>0</v>
      </c>
      <c r="I349" s="52">
        <v>0</v>
      </c>
      <c r="J349" s="12">
        <f t="shared" si="5"/>
        <v>0</v>
      </c>
      <c r="K349" s="70">
        <v>0</v>
      </c>
      <c r="L349" s="68">
        <v>0</v>
      </c>
      <c r="M349" s="52">
        <v>0</v>
      </c>
      <c r="N349" s="68">
        <v>0</v>
      </c>
      <c r="O349" s="70">
        <v>0</v>
      </c>
      <c r="P349" s="68">
        <v>0</v>
      </c>
      <c r="Q349" s="52">
        <v>0</v>
      </c>
      <c r="R349" s="68">
        <v>0</v>
      </c>
      <c r="S349" s="70">
        <v>0</v>
      </c>
      <c r="T349" s="68">
        <v>0</v>
      </c>
      <c r="U349" s="52">
        <v>0</v>
      </c>
      <c r="V349" s="68">
        <v>0</v>
      </c>
      <c r="W349" s="70">
        <v>0</v>
      </c>
    </row>
    <row r="350" spans="1:23" x14ac:dyDescent="0.25">
      <c r="A350" s="66">
        <v>9000</v>
      </c>
      <c r="B350" s="27" t="s">
        <v>49</v>
      </c>
      <c r="C350" s="65">
        <v>9600</v>
      </c>
      <c r="D350" s="51" t="s">
        <v>110</v>
      </c>
      <c r="E350" s="66">
        <v>961</v>
      </c>
      <c r="F350" s="30" t="s">
        <v>443</v>
      </c>
      <c r="G350" s="52">
        <v>0</v>
      </c>
      <c r="H350" s="52">
        <v>0</v>
      </c>
      <c r="I350" s="52">
        <v>0</v>
      </c>
      <c r="J350" s="12">
        <f t="shared" si="5"/>
        <v>0</v>
      </c>
      <c r="K350" s="70">
        <v>0</v>
      </c>
      <c r="L350" s="68">
        <v>0</v>
      </c>
      <c r="M350" s="52">
        <v>0</v>
      </c>
      <c r="N350" s="68">
        <v>0</v>
      </c>
      <c r="O350" s="70">
        <v>0</v>
      </c>
      <c r="P350" s="68">
        <v>0</v>
      </c>
      <c r="Q350" s="52">
        <v>0</v>
      </c>
      <c r="R350" s="68">
        <v>0</v>
      </c>
      <c r="S350" s="70">
        <v>0</v>
      </c>
      <c r="T350" s="68">
        <v>0</v>
      </c>
      <c r="U350" s="52">
        <v>0</v>
      </c>
      <c r="V350" s="68">
        <v>0</v>
      </c>
      <c r="W350" s="70">
        <v>0</v>
      </c>
    </row>
    <row r="351" spans="1:23" ht="27" x14ac:dyDescent="0.25">
      <c r="A351" s="66">
        <v>9000</v>
      </c>
      <c r="B351" s="27" t="s">
        <v>49</v>
      </c>
      <c r="C351" s="65">
        <v>9600</v>
      </c>
      <c r="D351" s="51" t="s">
        <v>110</v>
      </c>
      <c r="E351" s="66">
        <v>962</v>
      </c>
      <c r="F351" s="30" t="s">
        <v>444</v>
      </c>
      <c r="G351" s="52">
        <v>0</v>
      </c>
      <c r="H351" s="52">
        <v>0</v>
      </c>
      <c r="I351" s="52">
        <v>0</v>
      </c>
      <c r="J351" s="12">
        <f t="shared" si="5"/>
        <v>0</v>
      </c>
      <c r="K351" s="70">
        <v>0</v>
      </c>
      <c r="L351" s="68">
        <v>0</v>
      </c>
      <c r="M351" s="52">
        <v>0</v>
      </c>
      <c r="N351" s="68">
        <v>0</v>
      </c>
      <c r="O351" s="70">
        <v>0</v>
      </c>
      <c r="P351" s="68">
        <v>0</v>
      </c>
      <c r="Q351" s="52">
        <v>0</v>
      </c>
      <c r="R351" s="68">
        <v>0</v>
      </c>
      <c r="S351" s="70">
        <v>0</v>
      </c>
      <c r="T351" s="68">
        <v>0</v>
      </c>
      <c r="U351" s="52">
        <v>0</v>
      </c>
      <c r="V351" s="68">
        <v>0</v>
      </c>
      <c r="W351" s="70">
        <v>0</v>
      </c>
    </row>
    <row r="352" spans="1:23" x14ac:dyDescent="0.25">
      <c r="A352" s="66">
        <v>9000</v>
      </c>
      <c r="B352" s="27" t="s">
        <v>49</v>
      </c>
      <c r="C352" s="65">
        <v>9900</v>
      </c>
      <c r="D352" s="51" t="s">
        <v>111</v>
      </c>
      <c r="E352" s="66">
        <v>991</v>
      </c>
      <c r="F352" s="54" t="s">
        <v>3</v>
      </c>
      <c r="G352" s="52">
        <v>0</v>
      </c>
      <c r="H352" s="52">
        <v>0</v>
      </c>
      <c r="I352" s="52">
        <v>0</v>
      </c>
      <c r="J352" s="12">
        <f t="shared" si="5"/>
        <v>0</v>
      </c>
      <c r="K352" s="70">
        <v>0</v>
      </c>
      <c r="L352" s="68">
        <v>0</v>
      </c>
      <c r="M352" s="52">
        <v>0</v>
      </c>
      <c r="N352" s="68">
        <v>0</v>
      </c>
      <c r="O352" s="70">
        <v>0</v>
      </c>
      <c r="P352" s="68">
        <v>0</v>
      </c>
      <c r="Q352" s="52">
        <v>0</v>
      </c>
      <c r="R352" s="68">
        <v>0</v>
      </c>
      <c r="S352" s="70">
        <v>0</v>
      </c>
      <c r="T352" s="68">
        <v>0</v>
      </c>
      <c r="U352" s="52">
        <v>0</v>
      </c>
      <c r="V352" s="68">
        <v>0</v>
      </c>
      <c r="W352" s="70">
        <v>0</v>
      </c>
    </row>
    <row r="353" spans="1:42" s="2" customFormat="1" ht="24.75" customHeight="1" x14ac:dyDescent="0.25">
      <c r="A353" s="32"/>
      <c r="B353" s="13"/>
      <c r="C353" s="35"/>
      <c r="D353" s="13"/>
      <c r="E353" s="32"/>
      <c r="F353" s="55" t="s">
        <v>2</v>
      </c>
      <c r="G353" s="56">
        <f>SUM(G7:G352)</f>
        <v>13629051</v>
      </c>
      <c r="H353" s="56">
        <f t="shared" ref="H353:W353" si="6">SUM(H7:H352)</f>
        <v>0</v>
      </c>
      <c r="I353" s="56">
        <f t="shared" si="6"/>
        <v>0</v>
      </c>
      <c r="J353" s="56">
        <f t="shared" si="6"/>
        <v>13629051</v>
      </c>
      <c r="K353" s="56">
        <f t="shared" si="6"/>
        <v>2212412.0699999998</v>
      </c>
      <c r="L353" s="56">
        <f t="shared" si="6"/>
        <v>899922.46</v>
      </c>
      <c r="M353" s="56">
        <f t="shared" si="6"/>
        <v>1163707.6200000001</v>
      </c>
      <c r="N353" s="56">
        <f t="shared" si="6"/>
        <v>148781.99</v>
      </c>
      <c r="O353" s="56">
        <f t="shared" si="6"/>
        <v>2212412.0699999998</v>
      </c>
      <c r="P353" s="56">
        <f t="shared" si="6"/>
        <v>899922.46</v>
      </c>
      <c r="Q353" s="56">
        <f t="shared" si="6"/>
        <v>1163707.6200000001</v>
      </c>
      <c r="R353" s="56">
        <f t="shared" si="6"/>
        <v>30207.06</v>
      </c>
      <c r="S353" s="56">
        <f t="shared" si="6"/>
        <v>2093837.1399999997</v>
      </c>
      <c r="T353" s="56">
        <f t="shared" si="6"/>
        <v>899922.46</v>
      </c>
      <c r="U353" s="56">
        <f t="shared" si="6"/>
        <v>1163707.6200000001</v>
      </c>
      <c r="V353" s="56">
        <f t="shared" si="6"/>
        <v>30269.120000000003</v>
      </c>
      <c r="W353" s="56">
        <f t="shared" si="6"/>
        <v>2093837.1399999997</v>
      </c>
    </row>
    <row r="355" spans="1:42" x14ac:dyDescent="0.25">
      <c r="R355" s="72"/>
    </row>
    <row r="356" spans="1:42" x14ac:dyDescent="0.25">
      <c r="G356" s="73"/>
      <c r="H356" s="73"/>
      <c r="I356" s="73"/>
      <c r="J356" s="86"/>
      <c r="M356" s="72"/>
      <c r="R356" s="72"/>
      <c r="X356" s="5"/>
      <c r="Y356" s="3"/>
      <c r="Z356" s="3"/>
      <c r="AK356" s="3"/>
      <c r="AL356" s="3"/>
      <c r="AM356" s="3"/>
      <c r="AN356" s="3"/>
      <c r="AO356" s="3"/>
      <c r="AP356" s="3"/>
    </row>
    <row r="357" spans="1:42" x14ac:dyDescent="0.25">
      <c r="K357" s="83"/>
      <c r="M357" s="72"/>
      <c r="X357" s="5"/>
      <c r="Y357" s="3"/>
      <c r="Z357" s="3"/>
      <c r="AK357" s="3"/>
      <c r="AL357" s="3"/>
      <c r="AM357" s="3"/>
      <c r="AN357" s="3"/>
      <c r="AO357" s="3"/>
      <c r="AP357" s="3"/>
    </row>
    <row r="358" spans="1:42" x14ac:dyDescent="0.25">
      <c r="B358" s="76"/>
      <c r="G358" s="73"/>
      <c r="H358" s="73"/>
      <c r="I358" s="73"/>
      <c r="J358" s="73"/>
      <c r="K358" s="83"/>
      <c r="M358" s="72"/>
      <c r="S358" s="83"/>
      <c r="V358" s="72"/>
      <c r="X358" s="5"/>
      <c r="Y358" s="3"/>
      <c r="Z358" s="3"/>
      <c r="AK358" s="3"/>
      <c r="AL358" s="3"/>
      <c r="AM358" s="3"/>
      <c r="AN358" s="3"/>
      <c r="AO358" s="3"/>
      <c r="AP358" s="3"/>
    </row>
    <row r="359" spans="1:42" x14ac:dyDescent="0.25">
      <c r="B359" s="77"/>
      <c r="C359" s="78"/>
      <c r="D359" s="77"/>
      <c r="E359" s="79"/>
      <c r="F359" s="77"/>
      <c r="G359" s="77"/>
      <c r="H359" s="77"/>
      <c r="I359" s="77"/>
      <c r="J359" s="80"/>
      <c r="K359" s="81"/>
      <c r="L359" s="81"/>
      <c r="M359" s="87"/>
      <c r="N359" s="80"/>
      <c r="O359" s="81"/>
      <c r="P359" s="81"/>
      <c r="Q359" s="72"/>
      <c r="X359" s="5"/>
      <c r="Y359" s="3"/>
      <c r="Z359" s="3"/>
      <c r="AK359" s="3"/>
      <c r="AL359" s="3"/>
      <c r="AM359" s="3"/>
      <c r="AN359" s="3"/>
      <c r="AO359" s="3"/>
      <c r="AP359" s="3"/>
    </row>
    <row r="360" spans="1:42" x14ac:dyDescent="0.25">
      <c r="J360" s="9" t="s">
        <v>461</v>
      </c>
      <c r="Q360" s="72"/>
      <c r="X360" s="7"/>
      <c r="Y360" s="3"/>
      <c r="Z360" s="3"/>
      <c r="AK360" s="3"/>
      <c r="AL360" s="3"/>
      <c r="AM360" s="3"/>
      <c r="AN360" s="3"/>
      <c r="AO360" s="3"/>
      <c r="AP360" s="3"/>
    </row>
    <row r="361" spans="1:42" x14ac:dyDescent="0.25">
      <c r="G361" s="72"/>
      <c r="K361" s="75"/>
      <c r="Q361" s="72"/>
      <c r="X361" s="5"/>
      <c r="Y361" s="3"/>
      <c r="Z361" s="3"/>
      <c r="AK361" s="3"/>
      <c r="AL361" s="3"/>
      <c r="AM361" s="3"/>
      <c r="AN361" s="3"/>
      <c r="AO361" s="3"/>
      <c r="AP361" s="3"/>
    </row>
    <row r="362" spans="1:42" x14ac:dyDescent="0.25">
      <c r="G362" s="72"/>
      <c r="M362" s="72"/>
      <c r="Q362" s="72"/>
    </row>
    <row r="363" spans="1:42" x14ac:dyDescent="0.25">
      <c r="G363" s="72"/>
    </row>
    <row r="365" spans="1:42" x14ac:dyDescent="0.25">
      <c r="X365" s="4"/>
    </row>
    <row r="366" spans="1:42" x14ac:dyDescent="0.25">
      <c r="X366" s="4"/>
    </row>
    <row r="369" s="1" customFormat="1" x14ac:dyDescent="0.25"/>
    <row r="370" s="1" customFormat="1" x14ac:dyDescent="0.25"/>
    <row r="371" s="1" customFormat="1" ht="20.25" customHeight="1" x14ac:dyDescent="0.25"/>
    <row r="382" s="1" customFormat="1" ht="13.5" customHeight="1" x14ac:dyDescent="0.25"/>
    <row r="389" spans="1:23" x14ac:dyDescent="0.25">
      <c r="B389" s="22"/>
      <c r="C389" s="37"/>
      <c r="D389" s="22"/>
      <c r="E389" s="38"/>
      <c r="F389" s="22"/>
      <c r="G389" s="2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B390" s="22"/>
      <c r="C390" s="37"/>
      <c r="D390" s="22"/>
      <c r="E390" s="38"/>
      <c r="F390" s="22"/>
      <c r="G390" s="2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5" spans="1:23" x14ac:dyDescent="0.25">
      <c r="A395" s="33"/>
      <c r="B395" s="2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33"/>
      <c r="B396" s="2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33"/>
      <c r="B397" s="2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</sheetData>
  <mergeCells count="18">
    <mergeCell ref="T5:V5"/>
    <mergeCell ref="W5:W6"/>
    <mergeCell ref="A4:W4"/>
    <mergeCell ref="A1:W1"/>
    <mergeCell ref="A2:W2"/>
    <mergeCell ref="A3:W3"/>
    <mergeCell ref="C5:D5"/>
    <mergeCell ref="A5:B5"/>
    <mergeCell ref="E5:F5"/>
    <mergeCell ref="G5:G6"/>
    <mergeCell ref="H5:H6"/>
    <mergeCell ref="I5:I6"/>
    <mergeCell ref="J5:J6"/>
    <mergeCell ref="K5:K6"/>
    <mergeCell ref="L5:N5"/>
    <mergeCell ref="O5:O6"/>
    <mergeCell ref="P5:R5"/>
    <mergeCell ref="S5:S6"/>
  </mergeCells>
  <printOptions horizontalCentered="1"/>
  <pageMargins left="0.11811023622047245" right="0.19685039370078741" top="0.59055118110236227" bottom="0.39370078740157483" header="0" footer="0"/>
  <pageSetup paperSize="5" scale="47" fitToHeight="0" orientation="landscape" r:id="rId1"/>
  <headerFooter alignWithMargins="0">
    <oddFooter>&amp;C&amp;P de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P397"/>
  <sheetViews>
    <sheetView showGridLines="0" zoomScale="110" zoomScaleNormal="110" zoomScaleSheetLayoutView="120" workbookViewId="0">
      <selection activeCell="B27" sqref="B27"/>
    </sheetView>
  </sheetViews>
  <sheetFormatPr baseColWidth="10" defaultColWidth="10.85546875" defaultRowHeight="13.5" x14ac:dyDescent="0.25"/>
  <cols>
    <col min="1" max="1" width="3.85546875" style="31" bestFit="1" customWidth="1"/>
    <col min="2" max="2" width="28.28515625" style="9" bestFit="1" customWidth="1"/>
    <col min="3" max="3" width="3.85546875" style="34" bestFit="1" customWidth="1"/>
    <col min="4" max="4" width="35.42578125" style="9" customWidth="1"/>
    <col min="5" max="5" width="4.42578125" style="31" bestFit="1" customWidth="1"/>
    <col min="6" max="6" width="37.140625" style="9" customWidth="1"/>
    <col min="7" max="7" width="13.140625" style="9" customWidth="1"/>
    <col min="8" max="9" width="13.85546875" style="9" customWidth="1"/>
    <col min="10" max="10" width="14.85546875" style="9" customWidth="1"/>
    <col min="11" max="11" width="14.7109375" style="71" customWidth="1"/>
    <col min="12" max="12" width="12.28515625" style="71" customWidth="1"/>
    <col min="13" max="14" width="12.28515625" style="9" customWidth="1"/>
    <col min="15" max="15" width="14.42578125" style="71" customWidth="1"/>
    <col min="16" max="16" width="12.28515625" style="71" customWidth="1"/>
    <col min="17" max="18" width="12.28515625" style="9" customWidth="1"/>
    <col min="19" max="19" width="12.28515625" style="71" customWidth="1"/>
    <col min="20" max="22" width="12.28515625" style="9" customWidth="1"/>
    <col min="23" max="23" width="12.28515625" style="71" customWidth="1"/>
    <col min="24" max="16384" width="10.85546875" style="1"/>
  </cols>
  <sheetData>
    <row r="1" spans="1:23" ht="15" customHeight="1" x14ac:dyDescent="0.25">
      <c r="A1" s="95" t="s">
        <v>460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ht="15" customHeight="1" x14ac:dyDescent="0.25">
      <c r="A2" s="94" t="s">
        <v>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</row>
    <row r="3" spans="1:23" ht="15" customHeight="1" x14ac:dyDescent="0.25">
      <c r="A3" s="94" t="s">
        <v>465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1:23" ht="15" customHeight="1" x14ac:dyDescent="0.25">
      <c r="A4" s="94" t="s">
        <v>463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</row>
    <row r="5" spans="1:23" ht="19.5" customHeight="1" x14ac:dyDescent="0.25">
      <c r="A5" s="96" t="s">
        <v>9</v>
      </c>
      <c r="B5" s="96"/>
      <c r="C5" s="96" t="s">
        <v>13</v>
      </c>
      <c r="D5" s="96"/>
      <c r="E5" s="96" t="s">
        <v>14</v>
      </c>
      <c r="F5" s="96"/>
      <c r="G5" s="96" t="s">
        <v>15</v>
      </c>
      <c r="H5" s="96" t="s">
        <v>0</v>
      </c>
      <c r="I5" s="96" t="s">
        <v>1</v>
      </c>
      <c r="J5" s="96" t="s">
        <v>16</v>
      </c>
      <c r="K5" s="96" t="s">
        <v>17</v>
      </c>
      <c r="L5" s="96" t="s">
        <v>445</v>
      </c>
      <c r="M5" s="96"/>
      <c r="N5" s="96"/>
      <c r="O5" s="96" t="s">
        <v>446</v>
      </c>
      <c r="P5" s="96" t="s">
        <v>447</v>
      </c>
      <c r="Q5" s="96"/>
      <c r="R5" s="96"/>
      <c r="S5" s="96" t="s">
        <v>448</v>
      </c>
      <c r="T5" s="96" t="s">
        <v>449</v>
      </c>
      <c r="U5" s="96"/>
      <c r="V5" s="96"/>
      <c r="W5" s="96" t="s">
        <v>450</v>
      </c>
    </row>
    <row r="6" spans="1:23" ht="15" customHeight="1" x14ac:dyDescent="0.25">
      <c r="A6" s="62" t="s">
        <v>11</v>
      </c>
      <c r="B6" s="57" t="s">
        <v>23</v>
      </c>
      <c r="C6" s="63" t="s">
        <v>11</v>
      </c>
      <c r="D6" s="57" t="s">
        <v>23</v>
      </c>
      <c r="E6" s="62" t="s">
        <v>11</v>
      </c>
      <c r="F6" s="57" t="s">
        <v>23</v>
      </c>
      <c r="G6" s="96"/>
      <c r="H6" s="96"/>
      <c r="I6" s="96"/>
      <c r="J6" s="96"/>
      <c r="K6" s="96"/>
      <c r="L6" s="84" t="s">
        <v>20</v>
      </c>
      <c r="M6" s="84" t="s">
        <v>21</v>
      </c>
      <c r="N6" s="84" t="s">
        <v>22</v>
      </c>
      <c r="O6" s="96"/>
      <c r="P6" s="84" t="s">
        <v>20</v>
      </c>
      <c r="Q6" s="84" t="s">
        <v>21</v>
      </c>
      <c r="R6" s="84" t="s">
        <v>22</v>
      </c>
      <c r="S6" s="96"/>
      <c r="T6" s="84" t="s">
        <v>20</v>
      </c>
      <c r="U6" s="84" t="s">
        <v>21</v>
      </c>
      <c r="V6" s="84" t="s">
        <v>22</v>
      </c>
      <c r="W6" s="96"/>
    </row>
    <row r="7" spans="1:23" x14ac:dyDescent="0.25">
      <c r="A7" s="64">
        <v>1000</v>
      </c>
      <c r="B7" s="10" t="s">
        <v>41</v>
      </c>
      <c r="C7" s="65">
        <v>1100</v>
      </c>
      <c r="D7" s="51" t="s">
        <v>50</v>
      </c>
      <c r="E7" s="66">
        <v>111</v>
      </c>
      <c r="F7" s="39" t="s">
        <v>112</v>
      </c>
      <c r="G7" s="52">
        <v>0</v>
      </c>
      <c r="H7" s="52">
        <v>0</v>
      </c>
      <c r="I7" s="52">
        <v>0</v>
      </c>
      <c r="J7" s="12">
        <f>+G7+H7-I7</f>
        <v>0</v>
      </c>
      <c r="K7" s="70">
        <v>0</v>
      </c>
      <c r="L7" s="68">
        <v>0</v>
      </c>
      <c r="M7" s="68">
        <v>0</v>
      </c>
      <c r="N7" s="68">
        <v>0</v>
      </c>
      <c r="O7" s="70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</row>
    <row r="8" spans="1:23" x14ac:dyDescent="0.25">
      <c r="A8" s="64">
        <v>1000</v>
      </c>
      <c r="B8" s="10" t="s">
        <v>41</v>
      </c>
      <c r="C8" s="65">
        <v>1100</v>
      </c>
      <c r="D8" s="51" t="s">
        <v>50</v>
      </c>
      <c r="E8" s="66">
        <v>112</v>
      </c>
      <c r="F8" s="39" t="s">
        <v>113</v>
      </c>
      <c r="G8" s="52">
        <v>0</v>
      </c>
      <c r="H8" s="52">
        <v>0</v>
      </c>
      <c r="I8" s="52">
        <v>0</v>
      </c>
      <c r="J8" s="12">
        <f t="shared" ref="J8:J71" si="0">+G8+H8-I8</f>
        <v>0</v>
      </c>
      <c r="K8" s="70">
        <v>0</v>
      </c>
      <c r="L8" s="68">
        <v>0</v>
      </c>
      <c r="M8" s="68">
        <v>0</v>
      </c>
      <c r="N8" s="68">
        <v>0</v>
      </c>
      <c r="O8" s="70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  <c r="W8" s="68">
        <v>0</v>
      </c>
    </row>
    <row r="9" spans="1:23" x14ac:dyDescent="0.25">
      <c r="A9" s="64">
        <v>1000</v>
      </c>
      <c r="B9" s="10" t="s">
        <v>41</v>
      </c>
      <c r="C9" s="65">
        <v>1100</v>
      </c>
      <c r="D9" s="51" t="s">
        <v>50</v>
      </c>
      <c r="E9" s="66">
        <v>113</v>
      </c>
      <c r="F9" s="39" t="s">
        <v>114</v>
      </c>
      <c r="G9" s="52">
        <v>23165068.16</v>
      </c>
      <c r="H9" s="52">
        <v>0</v>
      </c>
      <c r="I9" s="52">
        <v>0</v>
      </c>
      <c r="J9" s="12">
        <f t="shared" si="0"/>
        <v>23165068.16</v>
      </c>
      <c r="K9" s="70">
        <v>5526861.6399999997</v>
      </c>
      <c r="L9" s="68">
        <v>1824572.43</v>
      </c>
      <c r="M9" s="68">
        <v>1839618.09</v>
      </c>
      <c r="N9" s="68">
        <v>1862671.12</v>
      </c>
      <c r="O9" s="70">
        <v>5526861.6399999997</v>
      </c>
      <c r="P9" s="68">
        <v>1824572.43</v>
      </c>
      <c r="Q9" s="68">
        <v>1839618.09</v>
      </c>
      <c r="R9" s="68">
        <v>1862671.12</v>
      </c>
      <c r="S9" s="68">
        <v>5526861.6399999997</v>
      </c>
      <c r="T9" s="68">
        <v>1824572.43</v>
      </c>
      <c r="U9" s="68">
        <v>1839618.09</v>
      </c>
      <c r="V9" s="68">
        <v>1862671.12</v>
      </c>
      <c r="W9" s="68">
        <v>5526861.6399999997</v>
      </c>
    </row>
    <row r="10" spans="1:23" x14ac:dyDescent="0.25">
      <c r="A10" s="64">
        <v>1000</v>
      </c>
      <c r="B10" s="10" t="s">
        <v>41</v>
      </c>
      <c r="C10" s="65">
        <v>1100</v>
      </c>
      <c r="D10" s="51" t="s">
        <v>50</v>
      </c>
      <c r="E10" s="66">
        <v>114</v>
      </c>
      <c r="F10" s="39" t="s">
        <v>115</v>
      </c>
      <c r="G10" s="52">
        <v>0</v>
      </c>
      <c r="H10" s="52">
        <v>0</v>
      </c>
      <c r="I10" s="52">
        <v>0</v>
      </c>
      <c r="J10" s="12">
        <f t="shared" si="0"/>
        <v>0</v>
      </c>
      <c r="K10" s="70">
        <v>0</v>
      </c>
      <c r="L10" s="68">
        <v>0</v>
      </c>
      <c r="M10" s="68">
        <v>0</v>
      </c>
      <c r="N10" s="68">
        <v>0</v>
      </c>
      <c r="O10" s="70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</row>
    <row r="11" spans="1:23" x14ac:dyDescent="0.25">
      <c r="A11" s="64">
        <v>1000</v>
      </c>
      <c r="B11" s="10" t="s">
        <v>41</v>
      </c>
      <c r="C11" s="65">
        <v>1200</v>
      </c>
      <c r="D11" s="51" t="s">
        <v>51</v>
      </c>
      <c r="E11" s="66">
        <v>121</v>
      </c>
      <c r="F11" s="39" t="s">
        <v>116</v>
      </c>
      <c r="G11" s="52">
        <v>251777.22</v>
      </c>
      <c r="H11" s="52">
        <v>0</v>
      </c>
      <c r="I11" s="52">
        <v>0</v>
      </c>
      <c r="J11" s="12">
        <f t="shared" si="0"/>
        <v>251777.22</v>
      </c>
      <c r="K11" s="70">
        <v>26777.22</v>
      </c>
      <c r="L11" s="68">
        <v>8925.74</v>
      </c>
      <c r="M11" s="68">
        <v>8925.74</v>
      </c>
      <c r="N11" s="68">
        <v>8925.74</v>
      </c>
      <c r="O11" s="70">
        <v>26777.22</v>
      </c>
      <c r="P11" s="68">
        <v>8925.74</v>
      </c>
      <c r="Q11" s="68">
        <v>8925.74</v>
      </c>
      <c r="R11" s="68">
        <v>8925.74</v>
      </c>
      <c r="S11" s="68">
        <v>26777.22</v>
      </c>
      <c r="T11" s="68">
        <v>8925.74</v>
      </c>
      <c r="U11" s="68">
        <v>8925.74</v>
      </c>
      <c r="V11" s="68">
        <v>8925.74</v>
      </c>
      <c r="W11" s="68">
        <v>26777.22</v>
      </c>
    </row>
    <row r="12" spans="1:23" x14ac:dyDescent="0.25">
      <c r="A12" s="64">
        <v>1000</v>
      </c>
      <c r="B12" s="10" t="s">
        <v>41</v>
      </c>
      <c r="C12" s="65">
        <v>1200</v>
      </c>
      <c r="D12" s="51" t="s">
        <v>51</v>
      </c>
      <c r="E12" s="66">
        <v>122</v>
      </c>
      <c r="F12" s="39" t="s">
        <v>117</v>
      </c>
      <c r="G12" s="52">
        <v>0</v>
      </c>
      <c r="H12" s="52">
        <v>0</v>
      </c>
      <c r="I12" s="52">
        <v>0</v>
      </c>
      <c r="J12" s="12">
        <f t="shared" si="0"/>
        <v>0</v>
      </c>
      <c r="K12" s="70">
        <v>0</v>
      </c>
      <c r="L12" s="68">
        <v>0</v>
      </c>
      <c r="M12" s="68">
        <v>0</v>
      </c>
      <c r="N12" s="68">
        <v>0</v>
      </c>
      <c r="O12" s="70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</row>
    <row r="13" spans="1:23" x14ac:dyDescent="0.25">
      <c r="A13" s="64">
        <v>1000</v>
      </c>
      <c r="B13" s="10" t="s">
        <v>41</v>
      </c>
      <c r="C13" s="65">
        <v>1200</v>
      </c>
      <c r="D13" s="51" t="s">
        <v>51</v>
      </c>
      <c r="E13" s="66">
        <v>123</v>
      </c>
      <c r="F13" s="39" t="s">
        <v>118</v>
      </c>
      <c r="G13" s="52">
        <v>0</v>
      </c>
      <c r="H13" s="52">
        <v>0</v>
      </c>
      <c r="I13" s="52">
        <v>0</v>
      </c>
      <c r="J13" s="12">
        <f t="shared" si="0"/>
        <v>0</v>
      </c>
      <c r="K13" s="70">
        <v>0</v>
      </c>
      <c r="L13" s="68">
        <v>0</v>
      </c>
      <c r="M13" s="68">
        <v>0</v>
      </c>
      <c r="N13" s="68">
        <v>0</v>
      </c>
      <c r="O13" s="70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</row>
    <row r="14" spans="1:23" ht="27" x14ac:dyDescent="0.25">
      <c r="A14" s="64">
        <v>1000</v>
      </c>
      <c r="B14" s="10" t="s">
        <v>41</v>
      </c>
      <c r="C14" s="65">
        <v>1200</v>
      </c>
      <c r="D14" s="51" t="s">
        <v>51</v>
      </c>
      <c r="E14" s="66">
        <v>124</v>
      </c>
      <c r="F14" s="30" t="s">
        <v>119</v>
      </c>
      <c r="G14" s="52">
        <v>0</v>
      </c>
      <c r="H14" s="52">
        <v>0</v>
      </c>
      <c r="I14" s="52">
        <v>0</v>
      </c>
      <c r="J14" s="12">
        <f t="shared" si="0"/>
        <v>0</v>
      </c>
      <c r="K14" s="70">
        <v>0</v>
      </c>
      <c r="L14" s="68">
        <v>0</v>
      </c>
      <c r="M14" s="68">
        <v>0</v>
      </c>
      <c r="N14" s="68">
        <v>0</v>
      </c>
      <c r="O14" s="70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</row>
    <row r="15" spans="1:23" x14ac:dyDescent="0.25">
      <c r="A15" s="64">
        <v>1000</v>
      </c>
      <c r="B15" s="10" t="s">
        <v>41</v>
      </c>
      <c r="C15" s="65">
        <v>1300</v>
      </c>
      <c r="D15" s="51" t="s">
        <v>52</v>
      </c>
      <c r="E15" s="66">
        <v>131</v>
      </c>
      <c r="F15" s="39" t="s">
        <v>120</v>
      </c>
      <c r="G15" s="52">
        <v>1341683.31</v>
      </c>
      <c r="H15" s="52">
        <v>0</v>
      </c>
      <c r="I15" s="52">
        <v>0</v>
      </c>
      <c r="J15" s="12">
        <f t="shared" si="0"/>
        <v>1341683.31</v>
      </c>
      <c r="K15" s="70">
        <v>329183.31</v>
      </c>
      <c r="L15" s="68">
        <v>110196.59</v>
      </c>
      <c r="M15" s="68">
        <v>109670.72</v>
      </c>
      <c r="N15" s="68">
        <v>109316</v>
      </c>
      <c r="O15" s="70">
        <v>329183.31</v>
      </c>
      <c r="P15" s="68">
        <v>110196.59</v>
      </c>
      <c r="Q15" s="68">
        <v>109670.72</v>
      </c>
      <c r="R15" s="68">
        <v>109316</v>
      </c>
      <c r="S15" s="68">
        <v>329183.31</v>
      </c>
      <c r="T15" s="68">
        <v>110196.59</v>
      </c>
      <c r="U15" s="68">
        <v>109670.72</v>
      </c>
      <c r="V15" s="68">
        <v>109316</v>
      </c>
      <c r="W15" s="68">
        <v>329183.31</v>
      </c>
    </row>
    <row r="16" spans="1:23" ht="27" x14ac:dyDescent="0.25">
      <c r="A16" s="64">
        <v>1000</v>
      </c>
      <c r="B16" s="10" t="s">
        <v>41</v>
      </c>
      <c r="C16" s="65">
        <v>1300</v>
      </c>
      <c r="D16" s="51" t="s">
        <v>52</v>
      </c>
      <c r="E16" s="66">
        <v>132</v>
      </c>
      <c r="F16" s="30" t="s">
        <v>121</v>
      </c>
      <c r="G16" s="52">
        <v>4040428.47</v>
      </c>
      <c r="H16" s="52">
        <v>0</v>
      </c>
      <c r="I16" s="52">
        <v>0</v>
      </c>
      <c r="J16" s="12">
        <f t="shared" si="0"/>
        <v>4040428.47</v>
      </c>
      <c r="K16" s="70">
        <v>487107.46</v>
      </c>
      <c r="L16" s="68">
        <v>0</v>
      </c>
      <c r="M16" s="68">
        <v>0</v>
      </c>
      <c r="N16" s="68">
        <v>487107.46</v>
      </c>
      <c r="O16" s="70">
        <v>487107.46</v>
      </c>
      <c r="P16" s="68">
        <v>0</v>
      </c>
      <c r="Q16" s="68">
        <v>0</v>
      </c>
      <c r="R16" s="68">
        <v>487107.46</v>
      </c>
      <c r="S16" s="68">
        <v>487107.46</v>
      </c>
      <c r="T16" s="68">
        <v>0</v>
      </c>
      <c r="U16" s="68">
        <v>0</v>
      </c>
      <c r="V16" s="68">
        <v>487107.46</v>
      </c>
      <c r="W16" s="68">
        <v>487107.46</v>
      </c>
    </row>
    <row r="17" spans="1:23" x14ac:dyDescent="0.25">
      <c r="A17" s="64">
        <v>1000</v>
      </c>
      <c r="B17" s="10" t="s">
        <v>41</v>
      </c>
      <c r="C17" s="65">
        <v>1300</v>
      </c>
      <c r="D17" s="51" t="s">
        <v>52</v>
      </c>
      <c r="E17" s="66">
        <v>133</v>
      </c>
      <c r="F17" s="39" t="s">
        <v>122</v>
      </c>
      <c r="G17" s="52">
        <v>0</v>
      </c>
      <c r="H17" s="52">
        <v>0</v>
      </c>
      <c r="I17" s="52">
        <v>0</v>
      </c>
      <c r="J17" s="12">
        <f t="shared" si="0"/>
        <v>0</v>
      </c>
      <c r="K17" s="70">
        <v>0</v>
      </c>
      <c r="L17" s="68">
        <v>0</v>
      </c>
      <c r="M17" s="68">
        <v>0</v>
      </c>
      <c r="N17" s="68">
        <v>0</v>
      </c>
      <c r="O17" s="70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</row>
    <row r="18" spans="1:23" x14ac:dyDescent="0.25">
      <c r="A18" s="64">
        <v>1000</v>
      </c>
      <c r="B18" s="10" t="s">
        <v>41</v>
      </c>
      <c r="C18" s="65">
        <v>1300</v>
      </c>
      <c r="D18" s="51" t="s">
        <v>52</v>
      </c>
      <c r="E18" s="66">
        <v>134</v>
      </c>
      <c r="F18" s="39" t="s">
        <v>123</v>
      </c>
      <c r="G18" s="52">
        <v>0</v>
      </c>
      <c r="H18" s="52">
        <v>0</v>
      </c>
      <c r="I18" s="52">
        <v>0</v>
      </c>
      <c r="J18" s="12">
        <f t="shared" si="0"/>
        <v>0</v>
      </c>
      <c r="K18" s="70">
        <v>0</v>
      </c>
      <c r="L18" s="68">
        <v>0</v>
      </c>
      <c r="M18" s="68">
        <v>0</v>
      </c>
      <c r="N18" s="68">
        <v>0</v>
      </c>
      <c r="O18" s="70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</row>
    <row r="19" spans="1:23" x14ac:dyDescent="0.25">
      <c r="A19" s="64">
        <v>1000</v>
      </c>
      <c r="B19" s="10" t="s">
        <v>41</v>
      </c>
      <c r="C19" s="65">
        <v>1300</v>
      </c>
      <c r="D19" s="51" t="s">
        <v>52</v>
      </c>
      <c r="E19" s="66">
        <v>135</v>
      </c>
      <c r="F19" s="39" t="s">
        <v>124</v>
      </c>
      <c r="G19" s="52">
        <v>0</v>
      </c>
      <c r="H19" s="52">
        <v>0</v>
      </c>
      <c r="I19" s="52">
        <v>0</v>
      </c>
      <c r="J19" s="12">
        <f t="shared" si="0"/>
        <v>0</v>
      </c>
      <c r="K19" s="70">
        <v>0</v>
      </c>
      <c r="L19" s="68">
        <v>0</v>
      </c>
      <c r="M19" s="68">
        <v>0</v>
      </c>
      <c r="N19" s="68">
        <v>0</v>
      </c>
      <c r="O19" s="70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</row>
    <row r="20" spans="1:23" ht="27" x14ac:dyDescent="0.25">
      <c r="A20" s="64">
        <v>1000</v>
      </c>
      <c r="B20" s="10" t="s">
        <v>41</v>
      </c>
      <c r="C20" s="65">
        <v>1300</v>
      </c>
      <c r="D20" s="51" t="s">
        <v>52</v>
      </c>
      <c r="E20" s="66">
        <v>136</v>
      </c>
      <c r="F20" s="30" t="s">
        <v>125</v>
      </c>
      <c r="G20" s="52">
        <v>0</v>
      </c>
      <c r="H20" s="52">
        <v>0</v>
      </c>
      <c r="I20" s="52">
        <v>0</v>
      </c>
      <c r="J20" s="12">
        <f t="shared" si="0"/>
        <v>0</v>
      </c>
      <c r="K20" s="70">
        <v>0</v>
      </c>
      <c r="L20" s="68">
        <v>0</v>
      </c>
      <c r="M20" s="68">
        <v>0</v>
      </c>
      <c r="N20" s="68">
        <v>0</v>
      </c>
      <c r="O20" s="70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</row>
    <row r="21" spans="1:23" x14ac:dyDescent="0.25">
      <c r="A21" s="64">
        <v>1000</v>
      </c>
      <c r="B21" s="10" t="s">
        <v>41</v>
      </c>
      <c r="C21" s="65">
        <v>1300</v>
      </c>
      <c r="D21" s="51" t="s">
        <v>52</v>
      </c>
      <c r="E21" s="66">
        <v>137</v>
      </c>
      <c r="F21" s="39" t="s">
        <v>126</v>
      </c>
      <c r="G21" s="12">
        <v>0</v>
      </c>
      <c r="H21" s="12">
        <v>0</v>
      </c>
      <c r="I21" s="12">
        <v>0</v>
      </c>
      <c r="J21" s="12">
        <f t="shared" si="0"/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68">
        <v>0</v>
      </c>
      <c r="T21" s="70">
        <v>0</v>
      </c>
      <c r="U21" s="70">
        <v>0</v>
      </c>
      <c r="V21" s="70">
        <v>0</v>
      </c>
      <c r="W21" s="68">
        <v>0</v>
      </c>
    </row>
    <row r="22" spans="1:23" ht="27" x14ac:dyDescent="0.25">
      <c r="A22" s="64">
        <v>1000</v>
      </c>
      <c r="B22" s="10" t="s">
        <v>41</v>
      </c>
      <c r="C22" s="65">
        <v>1300</v>
      </c>
      <c r="D22" s="51" t="s">
        <v>52</v>
      </c>
      <c r="E22" s="66">
        <v>138</v>
      </c>
      <c r="F22" s="30" t="s">
        <v>127</v>
      </c>
      <c r="G22" s="52">
        <v>0</v>
      </c>
      <c r="H22" s="52">
        <v>0</v>
      </c>
      <c r="I22" s="52">
        <v>0</v>
      </c>
      <c r="J22" s="12">
        <f t="shared" si="0"/>
        <v>0</v>
      </c>
      <c r="K22" s="70">
        <v>0</v>
      </c>
      <c r="L22" s="68">
        <v>0</v>
      </c>
      <c r="M22" s="68">
        <v>0</v>
      </c>
      <c r="N22" s="68">
        <v>0</v>
      </c>
      <c r="O22" s="70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</row>
    <row r="23" spans="1:23" x14ac:dyDescent="0.25">
      <c r="A23" s="64">
        <v>1000</v>
      </c>
      <c r="B23" s="10" t="s">
        <v>41</v>
      </c>
      <c r="C23" s="65">
        <v>1400</v>
      </c>
      <c r="D23" s="51" t="s">
        <v>53</v>
      </c>
      <c r="E23" s="66">
        <v>141</v>
      </c>
      <c r="F23" s="39" t="s">
        <v>128</v>
      </c>
      <c r="G23" s="52">
        <v>2929380.22</v>
      </c>
      <c r="H23" s="52">
        <v>0</v>
      </c>
      <c r="I23" s="52">
        <v>0</v>
      </c>
      <c r="J23" s="12">
        <f t="shared" si="0"/>
        <v>2929380.22</v>
      </c>
      <c r="K23" s="70">
        <v>646089.93999999994</v>
      </c>
      <c r="L23" s="68">
        <v>212539.98</v>
      </c>
      <c r="M23" s="68">
        <v>216282.73</v>
      </c>
      <c r="N23" s="68">
        <v>217267.23</v>
      </c>
      <c r="O23" s="70">
        <v>646089.93999999994</v>
      </c>
      <c r="P23" s="68">
        <v>212539.98</v>
      </c>
      <c r="Q23" s="68">
        <v>216282.73</v>
      </c>
      <c r="R23" s="68">
        <f>217267.24-52478.01</f>
        <v>164789.22999999998</v>
      </c>
      <c r="S23" s="68">
        <f>646089.94-52478.01</f>
        <v>593611.92999999993</v>
      </c>
      <c r="T23" s="68">
        <v>212539.98</v>
      </c>
      <c r="U23" s="68">
        <v>216282.73</v>
      </c>
      <c r="V23" s="68">
        <f>217267.24-52478.01</f>
        <v>164789.22999999998</v>
      </c>
      <c r="W23" s="68">
        <f>646089.94-52478.01</f>
        <v>593611.92999999993</v>
      </c>
    </row>
    <row r="24" spans="1:23" x14ac:dyDescent="0.25">
      <c r="A24" s="64">
        <v>1000</v>
      </c>
      <c r="B24" s="10" t="s">
        <v>41</v>
      </c>
      <c r="C24" s="65">
        <v>1400</v>
      </c>
      <c r="D24" s="51" t="s">
        <v>53</v>
      </c>
      <c r="E24" s="66">
        <v>142</v>
      </c>
      <c r="F24" s="39" t="s">
        <v>129</v>
      </c>
      <c r="G24" s="52">
        <v>1114256.46</v>
      </c>
      <c r="H24" s="52">
        <v>0</v>
      </c>
      <c r="I24" s="52">
        <v>0</v>
      </c>
      <c r="J24" s="12">
        <f t="shared" si="0"/>
        <v>1114256.46</v>
      </c>
      <c r="K24" s="70">
        <v>245755.01</v>
      </c>
      <c r="L24" s="68">
        <v>80844.42</v>
      </c>
      <c r="M24" s="68">
        <v>82268.06</v>
      </c>
      <c r="N24" s="68">
        <v>82642.53</v>
      </c>
      <c r="O24" s="70">
        <v>245755.01</v>
      </c>
      <c r="P24" s="68">
        <v>80844.42</v>
      </c>
      <c r="Q24" s="68">
        <v>82268.06</v>
      </c>
      <c r="R24" s="68">
        <f>82642.54-82642.54</f>
        <v>0</v>
      </c>
      <c r="S24" s="68">
        <f>245755.01-82642.54</f>
        <v>163112.47000000003</v>
      </c>
      <c r="T24" s="68">
        <v>80844.42</v>
      </c>
      <c r="U24" s="68">
        <v>82268.06</v>
      </c>
      <c r="V24" s="68">
        <f>82642.54-82642.54</f>
        <v>0</v>
      </c>
      <c r="W24" s="68">
        <f>245755.01-82642.54</f>
        <v>163112.47000000003</v>
      </c>
    </row>
    <row r="25" spans="1:23" x14ac:dyDescent="0.25">
      <c r="A25" s="64">
        <v>1000</v>
      </c>
      <c r="B25" s="10" t="s">
        <v>41</v>
      </c>
      <c r="C25" s="65">
        <v>1400</v>
      </c>
      <c r="D25" s="51" t="s">
        <v>53</v>
      </c>
      <c r="E25" s="66">
        <v>143</v>
      </c>
      <c r="F25" s="39" t="s">
        <v>130</v>
      </c>
      <c r="G25" s="52">
        <v>445702.59</v>
      </c>
      <c r="H25" s="52">
        <v>0</v>
      </c>
      <c r="I25" s="52">
        <v>0</v>
      </c>
      <c r="J25" s="12">
        <f t="shared" si="0"/>
        <v>445702.59</v>
      </c>
      <c r="K25" s="70">
        <v>98302.01</v>
      </c>
      <c r="L25" s="68">
        <v>32337.77</v>
      </c>
      <c r="M25" s="68">
        <v>32907.22</v>
      </c>
      <c r="N25" s="68">
        <v>33057.019999999997</v>
      </c>
      <c r="O25" s="70">
        <v>98302.01</v>
      </c>
      <c r="P25" s="68">
        <v>32337.77</v>
      </c>
      <c r="Q25" s="68">
        <v>32907.22</v>
      </c>
      <c r="R25" s="68">
        <f>33057.02-33057.02</f>
        <v>0</v>
      </c>
      <c r="S25" s="68">
        <f>98302.01-33057.02</f>
        <v>65244.99</v>
      </c>
      <c r="T25" s="68">
        <v>32337.77</v>
      </c>
      <c r="U25" s="68">
        <v>32907.22</v>
      </c>
      <c r="V25" s="68">
        <f>33057.02-33057.02</f>
        <v>0</v>
      </c>
      <c r="W25" s="68">
        <f>98302.01-33057.02</f>
        <v>65244.99</v>
      </c>
    </row>
    <row r="26" spans="1:23" x14ac:dyDescent="0.25">
      <c r="A26" s="64">
        <v>1000</v>
      </c>
      <c r="B26" s="10" t="s">
        <v>41</v>
      </c>
      <c r="C26" s="65">
        <v>1400</v>
      </c>
      <c r="D26" s="51" t="s">
        <v>53</v>
      </c>
      <c r="E26" s="66">
        <v>144</v>
      </c>
      <c r="F26" s="39" t="s">
        <v>131</v>
      </c>
      <c r="G26" s="52">
        <v>162500</v>
      </c>
      <c r="H26" s="52">
        <v>0</v>
      </c>
      <c r="I26" s="52">
        <v>0</v>
      </c>
      <c r="J26" s="12">
        <f t="shared" si="0"/>
        <v>162500</v>
      </c>
      <c r="K26" s="70">
        <v>0</v>
      </c>
      <c r="L26" s="68">
        <v>0</v>
      </c>
      <c r="M26" s="68">
        <v>0</v>
      </c>
      <c r="N26" s="68">
        <v>0</v>
      </c>
      <c r="O26" s="70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</row>
    <row r="27" spans="1:23" x14ac:dyDescent="0.25">
      <c r="A27" s="64">
        <v>1000</v>
      </c>
      <c r="B27" s="10" t="s">
        <v>41</v>
      </c>
      <c r="C27" s="65">
        <v>1500</v>
      </c>
      <c r="D27" s="51" t="s">
        <v>54</v>
      </c>
      <c r="E27" s="66">
        <v>151</v>
      </c>
      <c r="F27" s="39" t="s">
        <v>132</v>
      </c>
      <c r="G27" s="52">
        <v>0</v>
      </c>
      <c r="H27" s="52">
        <v>0</v>
      </c>
      <c r="I27" s="52">
        <v>0</v>
      </c>
      <c r="J27" s="12">
        <f t="shared" si="0"/>
        <v>0</v>
      </c>
      <c r="K27" s="70">
        <v>0</v>
      </c>
      <c r="L27" s="68">
        <v>0</v>
      </c>
      <c r="M27" s="68">
        <v>0</v>
      </c>
      <c r="N27" s="68">
        <v>0</v>
      </c>
      <c r="O27" s="70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</row>
    <row r="28" spans="1:23" x14ac:dyDescent="0.25">
      <c r="A28" s="64">
        <v>1000</v>
      </c>
      <c r="B28" s="10" t="s">
        <v>41</v>
      </c>
      <c r="C28" s="65">
        <v>1500</v>
      </c>
      <c r="D28" s="51" t="s">
        <v>54</v>
      </c>
      <c r="E28" s="66">
        <v>152</v>
      </c>
      <c r="F28" s="39" t="s">
        <v>133</v>
      </c>
      <c r="G28" s="52">
        <v>0</v>
      </c>
      <c r="H28" s="52">
        <v>0</v>
      </c>
      <c r="I28" s="52">
        <v>0</v>
      </c>
      <c r="J28" s="12">
        <f t="shared" si="0"/>
        <v>0</v>
      </c>
      <c r="K28" s="70">
        <v>0</v>
      </c>
      <c r="L28" s="68">
        <v>0</v>
      </c>
      <c r="M28" s="68">
        <v>0</v>
      </c>
      <c r="N28" s="68">
        <v>0</v>
      </c>
      <c r="O28" s="70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</row>
    <row r="29" spans="1:23" x14ac:dyDescent="0.25">
      <c r="A29" s="64">
        <v>1000</v>
      </c>
      <c r="B29" s="10" t="s">
        <v>41</v>
      </c>
      <c r="C29" s="65">
        <v>1500</v>
      </c>
      <c r="D29" s="51" t="s">
        <v>54</v>
      </c>
      <c r="E29" s="66">
        <v>153</v>
      </c>
      <c r="F29" s="39" t="s">
        <v>134</v>
      </c>
      <c r="G29" s="52">
        <v>0</v>
      </c>
      <c r="H29" s="52">
        <v>0</v>
      </c>
      <c r="I29" s="52">
        <v>0</v>
      </c>
      <c r="J29" s="12">
        <f t="shared" si="0"/>
        <v>0</v>
      </c>
      <c r="K29" s="70">
        <v>0</v>
      </c>
      <c r="L29" s="68">
        <v>0</v>
      </c>
      <c r="M29" s="68">
        <v>0</v>
      </c>
      <c r="N29" s="68">
        <v>0</v>
      </c>
      <c r="O29" s="70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</row>
    <row r="30" spans="1:23" x14ac:dyDescent="0.25">
      <c r="A30" s="64">
        <v>1000</v>
      </c>
      <c r="B30" s="10" t="s">
        <v>41</v>
      </c>
      <c r="C30" s="65">
        <v>1500</v>
      </c>
      <c r="D30" s="51" t="s">
        <v>54</v>
      </c>
      <c r="E30" s="66">
        <v>154</v>
      </c>
      <c r="F30" s="39" t="s">
        <v>135</v>
      </c>
      <c r="G30" s="52">
        <v>0</v>
      </c>
      <c r="H30" s="52">
        <v>0</v>
      </c>
      <c r="I30" s="52">
        <v>0</v>
      </c>
      <c r="J30" s="12">
        <f t="shared" si="0"/>
        <v>0</v>
      </c>
      <c r="K30" s="70">
        <v>0</v>
      </c>
      <c r="L30" s="68">
        <v>0</v>
      </c>
      <c r="M30" s="68">
        <v>0</v>
      </c>
      <c r="N30" s="68">
        <v>0</v>
      </c>
      <c r="O30" s="70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</row>
    <row r="31" spans="1:23" x14ac:dyDescent="0.25">
      <c r="A31" s="64">
        <v>1000</v>
      </c>
      <c r="B31" s="10" t="s">
        <v>41</v>
      </c>
      <c r="C31" s="65">
        <v>1500</v>
      </c>
      <c r="D31" s="51" t="s">
        <v>54</v>
      </c>
      <c r="E31" s="66">
        <v>155</v>
      </c>
      <c r="F31" s="39" t="s">
        <v>136</v>
      </c>
      <c r="G31" s="52">
        <v>0</v>
      </c>
      <c r="H31" s="52">
        <v>0</v>
      </c>
      <c r="I31" s="52">
        <v>0</v>
      </c>
      <c r="J31" s="12">
        <f t="shared" si="0"/>
        <v>0</v>
      </c>
      <c r="K31" s="70">
        <v>0</v>
      </c>
      <c r="L31" s="68">
        <v>0</v>
      </c>
      <c r="M31" s="68">
        <v>0</v>
      </c>
      <c r="N31" s="68">
        <v>0</v>
      </c>
      <c r="O31" s="70">
        <v>0</v>
      </c>
      <c r="P31" s="68">
        <v>0</v>
      </c>
      <c r="Q31" s="68">
        <v>0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</row>
    <row r="32" spans="1:23" x14ac:dyDescent="0.25">
      <c r="A32" s="64">
        <v>1000</v>
      </c>
      <c r="B32" s="10" t="s">
        <v>41</v>
      </c>
      <c r="C32" s="65">
        <v>1500</v>
      </c>
      <c r="D32" s="51" t="s">
        <v>54</v>
      </c>
      <c r="E32" s="66">
        <v>156</v>
      </c>
      <c r="F32" s="39" t="s">
        <v>54</v>
      </c>
      <c r="G32" s="52">
        <v>404933.5</v>
      </c>
      <c r="H32" s="52">
        <v>0</v>
      </c>
      <c r="I32" s="52">
        <v>0</v>
      </c>
      <c r="J32" s="12">
        <f t="shared" si="0"/>
        <v>404933.5</v>
      </c>
      <c r="K32" s="70">
        <v>97763.5</v>
      </c>
      <c r="L32" s="68">
        <v>32332</v>
      </c>
      <c r="M32" s="68">
        <v>32528</v>
      </c>
      <c r="N32" s="68">
        <v>32903.5</v>
      </c>
      <c r="O32" s="70">
        <v>97763.5</v>
      </c>
      <c r="P32" s="68">
        <v>32332</v>
      </c>
      <c r="Q32" s="68">
        <v>32528</v>
      </c>
      <c r="R32" s="68">
        <v>32903.5</v>
      </c>
      <c r="S32" s="68">
        <v>97763.5</v>
      </c>
      <c r="T32" s="68">
        <v>32332</v>
      </c>
      <c r="U32" s="68">
        <v>32528</v>
      </c>
      <c r="V32" s="68">
        <v>32903.5</v>
      </c>
      <c r="W32" s="68">
        <v>97763.5</v>
      </c>
    </row>
    <row r="33" spans="1:23" ht="27" x14ac:dyDescent="0.25">
      <c r="A33" s="64">
        <v>1000</v>
      </c>
      <c r="B33" s="10" t="s">
        <v>41</v>
      </c>
      <c r="C33" s="65">
        <v>1600</v>
      </c>
      <c r="D33" s="51" t="s">
        <v>55</v>
      </c>
      <c r="E33" s="66">
        <v>161</v>
      </c>
      <c r="F33" s="30" t="s">
        <v>137</v>
      </c>
      <c r="G33" s="52">
        <v>0</v>
      </c>
      <c r="H33" s="52">
        <v>0</v>
      </c>
      <c r="I33" s="52">
        <v>0</v>
      </c>
      <c r="J33" s="12">
        <f t="shared" si="0"/>
        <v>0</v>
      </c>
      <c r="K33" s="70">
        <v>0</v>
      </c>
      <c r="L33" s="68">
        <v>0</v>
      </c>
      <c r="M33" s="68">
        <v>0</v>
      </c>
      <c r="N33" s="68">
        <v>0</v>
      </c>
      <c r="O33" s="70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</row>
    <row r="34" spans="1:23" x14ac:dyDescent="0.25">
      <c r="A34" s="64">
        <v>1000</v>
      </c>
      <c r="B34" s="10" t="s">
        <v>41</v>
      </c>
      <c r="C34" s="65">
        <v>1700</v>
      </c>
      <c r="D34" s="51" t="s">
        <v>56</v>
      </c>
      <c r="E34" s="66">
        <v>171</v>
      </c>
      <c r="F34" s="39" t="s">
        <v>138</v>
      </c>
      <c r="G34" s="52">
        <v>0</v>
      </c>
      <c r="H34" s="52">
        <v>0</v>
      </c>
      <c r="I34" s="52">
        <v>0</v>
      </c>
      <c r="J34" s="12">
        <f t="shared" si="0"/>
        <v>0</v>
      </c>
      <c r="K34" s="70">
        <v>0</v>
      </c>
      <c r="L34" s="68">
        <v>0</v>
      </c>
      <c r="M34" s="68">
        <v>0</v>
      </c>
      <c r="N34" s="68">
        <v>0</v>
      </c>
      <c r="O34" s="70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68">
        <v>0</v>
      </c>
    </row>
    <row r="35" spans="1:23" x14ac:dyDescent="0.25">
      <c r="A35" s="64">
        <v>1000</v>
      </c>
      <c r="B35" s="10" t="s">
        <v>41</v>
      </c>
      <c r="C35" s="65">
        <v>1700</v>
      </c>
      <c r="D35" s="51" t="s">
        <v>56</v>
      </c>
      <c r="E35" s="66">
        <v>172</v>
      </c>
      <c r="F35" s="39" t="s">
        <v>139</v>
      </c>
      <c r="G35" s="52">
        <v>0</v>
      </c>
      <c r="H35" s="52">
        <v>0</v>
      </c>
      <c r="I35" s="52">
        <v>0</v>
      </c>
      <c r="J35" s="12">
        <f t="shared" si="0"/>
        <v>0</v>
      </c>
      <c r="K35" s="70">
        <v>0</v>
      </c>
      <c r="L35" s="68">
        <v>0</v>
      </c>
      <c r="M35" s="68">
        <v>0</v>
      </c>
      <c r="N35" s="68">
        <v>0</v>
      </c>
      <c r="O35" s="70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</row>
    <row r="36" spans="1:23" ht="27" x14ac:dyDescent="0.25">
      <c r="A36" s="64">
        <v>1000</v>
      </c>
      <c r="B36" s="10" t="s">
        <v>41</v>
      </c>
      <c r="C36" s="65">
        <v>1800</v>
      </c>
      <c r="D36" s="51" t="s">
        <v>57</v>
      </c>
      <c r="E36" s="66">
        <v>181</v>
      </c>
      <c r="F36" s="39" t="s">
        <v>140</v>
      </c>
      <c r="G36" s="68">
        <v>0</v>
      </c>
      <c r="H36" s="52">
        <v>0</v>
      </c>
      <c r="I36" s="52">
        <v>0</v>
      </c>
      <c r="J36" s="12">
        <f t="shared" si="0"/>
        <v>0</v>
      </c>
      <c r="K36" s="70">
        <v>0</v>
      </c>
      <c r="L36" s="68">
        <v>0</v>
      </c>
      <c r="M36" s="68">
        <v>0</v>
      </c>
      <c r="N36" s="68">
        <v>0</v>
      </c>
      <c r="O36" s="70">
        <v>0</v>
      </c>
      <c r="P36" s="68">
        <v>0</v>
      </c>
      <c r="Q36" s="68">
        <v>0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68">
        <v>0</v>
      </c>
    </row>
    <row r="37" spans="1:23" ht="27" x14ac:dyDescent="0.25">
      <c r="A37" s="64">
        <v>1000</v>
      </c>
      <c r="B37" s="10" t="s">
        <v>41</v>
      </c>
      <c r="C37" s="65">
        <v>1800</v>
      </c>
      <c r="D37" s="51" t="s">
        <v>57</v>
      </c>
      <c r="E37" s="66">
        <v>182</v>
      </c>
      <c r="F37" s="39" t="s">
        <v>141</v>
      </c>
      <c r="G37" s="52">
        <v>0</v>
      </c>
      <c r="H37" s="52">
        <v>0</v>
      </c>
      <c r="I37" s="52">
        <v>0</v>
      </c>
      <c r="J37" s="12">
        <f t="shared" si="0"/>
        <v>0</v>
      </c>
      <c r="K37" s="70">
        <v>0</v>
      </c>
      <c r="L37" s="68">
        <v>0</v>
      </c>
      <c r="M37" s="68">
        <v>0</v>
      </c>
      <c r="N37" s="68">
        <v>0</v>
      </c>
      <c r="O37" s="70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  <c r="V37" s="68">
        <v>0</v>
      </c>
      <c r="W37" s="68">
        <v>0</v>
      </c>
    </row>
    <row r="38" spans="1:23" ht="27" x14ac:dyDescent="0.25">
      <c r="A38" s="64">
        <v>2000</v>
      </c>
      <c r="B38" s="11" t="s">
        <v>42</v>
      </c>
      <c r="C38" s="65">
        <v>2100</v>
      </c>
      <c r="D38" s="51" t="s">
        <v>58</v>
      </c>
      <c r="E38" s="66">
        <v>211</v>
      </c>
      <c r="F38" s="39" t="s">
        <v>142</v>
      </c>
      <c r="G38" s="52">
        <v>173335.66</v>
      </c>
      <c r="H38" s="52">
        <v>0</v>
      </c>
      <c r="I38" s="52">
        <v>0</v>
      </c>
      <c r="J38" s="12">
        <f t="shared" si="0"/>
        <v>173335.66</v>
      </c>
      <c r="K38" s="70">
        <v>54510.78</v>
      </c>
      <c r="L38" s="68">
        <v>13290.875</v>
      </c>
      <c r="M38" s="68">
        <v>41219.9</v>
      </c>
      <c r="N38" s="68">
        <v>0</v>
      </c>
      <c r="O38" s="70">
        <v>54510.78</v>
      </c>
      <c r="P38" s="68">
        <v>13290.875</v>
      </c>
      <c r="Q38" s="68">
        <v>41219.9</v>
      </c>
      <c r="R38" s="68">
        <v>-48.53</v>
      </c>
      <c r="S38" s="68">
        <f>54510.78-48.53</f>
        <v>54462.25</v>
      </c>
      <c r="T38" s="68">
        <v>13290.875</v>
      </c>
      <c r="U38" s="68">
        <v>41219.9</v>
      </c>
      <c r="V38" s="68">
        <v>-48.53</v>
      </c>
      <c r="W38" s="68">
        <f>54510.78-48.53</f>
        <v>54462.25</v>
      </c>
    </row>
    <row r="39" spans="1:23" ht="27" x14ac:dyDescent="0.25">
      <c r="A39" s="64">
        <v>2000</v>
      </c>
      <c r="B39" s="11" t="s">
        <v>42</v>
      </c>
      <c r="C39" s="65">
        <v>2100</v>
      </c>
      <c r="D39" s="51" t="s">
        <v>58</v>
      </c>
      <c r="E39" s="66">
        <v>212</v>
      </c>
      <c r="F39" s="39" t="s">
        <v>143</v>
      </c>
      <c r="G39" s="52">
        <v>1380</v>
      </c>
      <c r="H39" s="52">
        <v>0</v>
      </c>
      <c r="I39" s="52">
        <v>0</v>
      </c>
      <c r="J39" s="12">
        <f t="shared" si="0"/>
        <v>1380</v>
      </c>
      <c r="K39" s="74">
        <v>0</v>
      </c>
      <c r="L39" s="68">
        <v>0</v>
      </c>
      <c r="M39" s="68">
        <v>0</v>
      </c>
      <c r="N39" s="68">
        <v>0</v>
      </c>
      <c r="O39" s="74">
        <v>0</v>
      </c>
      <c r="P39" s="68">
        <v>0</v>
      </c>
      <c r="Q39" s="68">
        <v>0</v>
      </c>
      <c r="R39" s="68">
        <v>0</v>
      </c>
      <c r="S39" s="85">
        <v>0</v>
      </c>
      <c r="T39" s="68">
        <v>0</v>
      </c>
      <c r="U39" s="68">
        <v>0</v>
      </c>
      <c r="V39" s="68">
        <v>0</v>
      </c>
      <c r="W39" s="85">
        <v>0</v>
      </c>
    </row>
    <row r="40" spans="1:23" ht="27" x14ac:dyDescent="0.25">
      <c r="A40" s="64">
        <v>2000</v>
      </c>
      <c r="B40" s="11" t="s">
        <v>42</v>
      </c>
      <c r="C40" s="65">
        <v>2100</v>
      </c>
      <c r="D40" s="51" t="s">
        <v>58</v>
      </c>
      <c r="E40" s="66">
        <v>213</v>
      </c>
      <c r="F40" s="39" t="s">
        <v>144</v>
      </c>
      <c r="G40" s="52">
        <v>0</v>
      </c>
      <c r="H40" s="52">
        <v>0</v>
      </c>
      <c r="I40" s="52">
        <v>0</v>
      </c>
      <c r="J40" s="12">
        <f t="shared" si="0"/>
        <v>0</v>
      </c>
      <c r="K40" s="70">
        <v>0</v>
      </c>
      <c r="L40" s="68">
        <v>0</v>
      </c>
      <c r="M40" s="68">
        <v>0</v>
      </c>
      <c r="N40" s="68">
        <v>0</v>
      </c>
      <c r="O40" s="70">
        <v>0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</row>
    <row r="41" spans="1:23" ht="27" x14ac:dyDescent="0.25">
      <c r="A41" s="64">
        <v>2000</v>
      </c>
      <c r="B41" s="11" t="s">
        <v>42</v>
      </c>
      <c r="C41" s="65">
        <v>2100</v>
      </c>
      <c r="D41" s="51" t="s">
        <v>58</v>
      </c>
      <c r="E41" s="66">
        <v>214</v>
      </c>
      <c r="F41" s="30" t="s">
        <v>145</v>
      </c>
      <c r="G41" s="52">
        <v>251456.99</v>
      </c>
      <c r="H41" s="52">
        <v>0</v>
      </c>
      <c r="I41" s="52">
        <v>0</v>
      </c>
      <c r="J41" s="12">
        <f t="shared" si="0"/>
        <v>251456.99</v>
      </c>
      <c r="K41" s="70">
        <v>84568.764999999999</v>
      </c>
      <c r="L41" s="68">
        <v>12571.08</v>
      </c>
      <c r="M41" s="68">
        <v>71997.69</v>
      </c>
      <c r="N41" s="68">
        <v>0</v>
      </c>
      <c r="O41" s="70">
        <v>84568.764999999999</v>
      </c>
      <c r="P41" s="68">
        <v>12571.08</v>
      </c>
      <c r="Q41" s="68">
        <v>71997.69</v>
      </c>
      <c r="R41" s="68">
        <v>0</v>
      </c>
      <c r="S41" s="68">
        <v>84568.764999999999</v>
      </c>
      <c r="T41" s="68">
        <v>12571.08</v>
      </c>
      <c r="U41" s="68">
        <v>71997.69</v>
      </c>
      <c r="V41" s="68">
        <v>0</v>
      </c>
      <c r="W41" s="68">
        <v>84568.764999999999</v>
      </c>
    </row>
    <row r="42" spans="1:23" ht="27" x14ac:dyDescent="0.25">
      <c r="A42" s="64">
        <v>2000</v>
      </c>
      <c r="B42" s="11" t="s">
        <v>42</v>
      </c>
      <c r="C42" s="65">
        <v>2100</v>
      </c>
      <c r="D42" s="51" t="s">
        <v>58</v>
      </c>
      <c r="E42" s="66">
        <v>215</v>
      </c>
      <c r="F42" s="39" t="s">
        <v>146</v>
      </c>
      <c r="G42" s="52">
        <v>0</v>
      </c>
      <c r="H42" s="52">
        <v>0</v>
      </c>
      <c r="I42" s="52">
        <v>0</v>
      </c>
      <c r="J42" s="12">
        <f t="shared" si="0"/>
        <v>0</v>
      </c>
      <c r="K42" s="70">
        <v>0</v>
      </c>
      <c r="L42" s="68">
        <v>0</v>
      </c>
      <c r="M42" s="68">
        <v>0</v>
      </c>
      <c r="N42" s="68">
        <v>0</v>
      </c>
      <c r="O42" s="70">
        <v>0</v>
      </c>
      <c r="P42" s="68">
        <v>0</v>
      </c>
      <c r="Q42" s="68">
        <v>0</v>
      </c>
      <c r="R42" s="68">
        <v>0</v>
      </c>
      <c r="S42" s="68">
        <v>0</v>
      </c>
      <c r="T42" s="68">
        <v>0</v>
      </c>
      <c r="U42" s="68">
        <v>0</v>
      </c>
      <c r="V42" s="68">
        <v>0</v>
      </c>
      <c r="W42" s="68">
        <v>0</v>
      </c>
    </row>
    <row r="43" spans="1:23" ht="27" x14ac:dyDescent="0.25">
      <c r="A43" s="64">
        <v>2000</v>
      </c>
      <c r="B43" s="11" t="s">
        <v>42</v>
      </c>
      <c r="C43" s="65">
        <v>2100</v>
      </c>
      <c r="D43" s="51" t="s">
        <v>58</v>
      </c>
      <c r="E43" s="66">
        <v>216</v>
      </c>
      <c r="F43" s="39" t="s">
        <v>147</v>
      </c>
      <c r="G43" s="52">
        <v>209.5</v>
      </c>
      <c r="H43" s="52">
        <v>0</v>
      </c>
      <c r="I43" s="52">
        <v>0</v>
      </c>
      <c r="J43" s="12">
        <f t="shared" si="0"/>
        <v>209.5</v>
      </c>
      <c r="K43" s="70">
        <v>4.9950000000000001</v>
      </c>
      <c r="L43" s="68">
        <v>0</v>
      </c>
      <c r="M43" s="68">
        <v>4.9950000000000001</v>
      </c>
      <c r="N43" s="68">
        <v>0</v>
      </c>
      <c r="O43" s="70">
        <v>4.9950000000000001</v>
      </c>
      <c r="P43" s="68">
        <v>0</v>
      </c>
      <c r="Q43" s="68">
        <v>4.9950000000000001</v>
      </c>
      <c r="R43" s="68">
        <v>-4.9950000000000001</v>
      </c>
      <c r="S43" s="68">
        <f>4.995-4.995</f>
        <v>0</v>
      </c>
      <c r="T43" s="68">
        <v>0</v>
      </c>
      <c r="U43" s="68">
        <v>4.9950000000000001</v>
      </c>
      <c r="V43" s="68">
        <v>-4.9950000000000001</v>
      </c>
      <c r="W43" s="68">
        <f>4.995-4.995</f>
        <v>0</v>
      </c>
    </row>
    <row r="44" spans="1:23" ht="27" x14ac:dyDescent="0.25">
      <c r="A44" s="64">
        <v>2000</v>
      </c>
      <c r="B44" s="11" t="s">
        <v>42</v>
      </c>
      <c r="C44" s="65">
        <v>2100</v>
      </c>
      <c r="D44" s="51" t="s">
        <v>58</v>
      </c>
      <c r="E44" s="66">
        <v>217</v>
      </c>
      <c r="F44" s="39" t="s">
        <v>148</v>
      </c>
      <c r="G44" s="52">
        <v>400</v>
      </c>
      <c r="H44" s="52">
        <v>0</v>
      </c>
      <c r="I44" s="52">
        <v>0</v>
      </c>
      <c r="J44" s="12">
        <f t="shared" si="0"/>
        <v>400</v>
      </c>
      <c r="K44" s="70">
        <v>400</v>
      </c>
      <c r="L44" s="68">
        <v>0</v>
      </c>
      <c r="M44" s="68">
        <v>400</v>
      </c>
      <c r="N44" s="68">
        <v>0</v>
      </c>
      <c r="O44" s="70">
        <v>400</v>
      </c>
      <c r="P44" s="68">
        <v>0</v>
      </c>
      <c r="Q44" s="68">
        <v>400</v>
      </c>
      <c r="R44" s="68">
        <v>0</v>
      </c>
      <c r="S44" s="68">
        <v>400</v>
      </c>
      <c r="T44" s="68">
        <v>0</v>
      </c>
      <c r="U44" s="68">
        <v>400</v>
      </c>
      <c r="V44" s="68">
        <v>0</v>
      </c>
      <c r="W44" s="68">
        <v>400</v>
      </c>
    </row>
    <row r="45" spans="1:23" ht="27" x14ac:dyDescent="0.25">
      <c r="A45" s="64">
        <v>2000</v>
      </c>
      <c r="B45" s="11" t="s">
        <v>42</v>
      </c>
      <c r="C45" s="65">
        <v>2100</v>
      </c>
      <c r="D45" s="51" t="s">
        <v>58</v>
      </c>
      <c r="E45" s="66">
        <v>218</v>
      </c>
      <c r="F45" s="30" t="s">
        <v>149</v>
      </c>
      <c r="G45" s="52">
        <v>0</v>
      </c>
      <c r="H45" s="52">
        <v>0</v>
      </c>
      <c r="I45" s="52">
        <v>0</v>
      </c>
      <c r="J45" s="12">
        <f t="shared" si="0"/>
        <v>0</v>
      </c>
      <c r="K45" s="70">
        <v>0</v>
      </c>
      <c r="L45" s="68">
        <v>0</v>
      </c>
      <c r="M45" s="68">
        <v>0</v>
      </c>
      <c r="N45" s="68">
        <v>0</v>
      </c>
      <c r="O45" s="70">
        <v>0</v>
      </c>
      <c r="P45" s="68">
        <v>0</v>
      </c>
      <c r="Q45" s="68">
        <v>0</v>
      </c>
      <c r="R45" s="68">
        <v>0</v>
      </c>
      <c r="S45" s="68">
        <v>0</v>
      </c>
      <c r="T45" s="68">
        <v>0</v>
      </c>
      <c r="U45" s="68">
        <v>0</v>
      </c>
      <c r="V45" s="68">
        <v>0</v>
      </c>
      <c r="W45" s="68">
        <v>0</v>
      </c>
    </row>
    <row r="46" spans="1:23" x14ac:dyDescent="0.25">
      <c r="A46" s="64">
        <v>2000</v>
      </c>
      <c r="B46" s="11" t="s">
        <v>42</v>
      </c>
      <c r="C46" s="65">
        <v>2200</v>
      </c>
      <c r="D46" s="51" t="s">
        <v>59</v>
      </c>
      <c r="E46" s="66">
        <v>221</v>
      </c>
      <c r="F46" s="39" t="s">
        <v>150</v>
      </c>
      <c r="G46" s="52">
        <v>60385.8</v>
      </c>
      <c r="H46" s="52">
        <v>0</v>
      </c>
      <c r="I46" s="52">
        <v>0</v>
      </c>
      <c r="J46" s="12">
        <f t="shared" si="0"/>
        <v>60385.8</v>
      </c>
      <c r="K46" s="70">
        <v>6660.3</v>
      </c>
      <c r="L46" s="68">
        <v>1200</v>
      </c>
      <c r="M46" s="68">
        <v>5460.3</v>
      </c>
      <c r="N46" s="68">
        <v>0</v>
      </c>
      <c r="O46" s="70">
        <v>6660.3</v>
      </c>
      <c r="P46" s="68">
        <v>1200</v>
      </c>
      <c r="Q46" s="68">
        <v>5460.3</v>
      </c>
      <c r="R46" s="68">
        <v>0</v>
      </c>
      <c r="S46" s="68">
        <v>6660.3</v>
      </c>
      <c r="T46" s="68">
        <v>1200</v>
      </c>
      <c r="U46" s="68">
        <v>5460.3</v>
      </c>
      <c r="V46" s="68">
        <v>0</v>
      </c>
      <c r="W46" s="68">
        <v>6660.3</v>
      </c>
    </row>
    <row r="47" spans="1:23" x14ac:dyDescent="0.25">
      <c r="A47" s="64">
        <v>2000</v>
      </c>
      <c r="B47" s="11" t="s">
        <v>42</v>
      </c>
      <c r="C47" s="65">
        <v>2200</v>
      </c>
      <c r="D47" s="51" t="s">
        <v>59</v>
      </c>
      <c r="E47" s="66">
        <v>222</v>
      </c>
      <c r="F47" s="39" t="s">
        <v>151</v>
      </c>
      <c r="G47" s="52">
        <v>0</v>
      </c>
      <c r="H47" s="52">
        <v>0</v>
      </c>
      <c r="I47" s="52">
        <v>0</v>
      </c>
      <c r="J47" s="12">
        <f t="shared" si="0"/>
        <v>0</v>
      </c>
      <c r="K47" s="70">
        <v>0</v>
      </c>
      <c r="L47" s="68">
        <v>0</v>
      </c>
      <c r="M47" s="68">
        <v>0</v>
      </c>
      <c r="N47" s="68">
        <v>0</v>
      </c>
      <c r="O47" s="70">
        <v>0</v>
      </c>
      <c r="P47" s="68">
        <v>0</v>
      </c>
      <c r="Q47" s="68">
        <v>0</v>
      </c>
      <c r="R47" s="68">
        <v>0</v>
      </c>
      <c r="S47" s="68">
        <v>0</v>
      </c>
      <c r="T47" s="68">
        <v>0</v>
      </c>
      <c r="U47" s="68">
        <v>0</v>
      </c>
      <c r="V47" s="68">
        <v>0</v>
      </c>
      <c r="W47" s="68">
        <v>0</v>
      </c>
    </row>
    <row r="48" spans="1:23" x14ac:dyDescent="0.25">
      <c r="A48" s="64">
        <v>2000</v>
      </c>
      <c r="B48" s="11" t="s">
        <v>42</v>
      </c>
      <c r="C48" s="65">
        <v>2200</v>
      </c>
      <c r="D48" s="51" t="s">
        <v>59</v>
      </c>
      <c r="E48" s="66">
        <v>223</v>
      </c>
      <c r="F48" s="39" t="s">
        <v>152</v>
      </c>
      <c r="G48" s="52">
        <v>0</v>
      </c>
      <c r="H48" s="52">
        <v>0</v>
      </c>
      <c r="I48" s="52"/>
      <c r="J48" s="12">
        <f t="shared" si="0"/>
        <v>0</v>
      </c>
      <c r="K48" s="70">
        <v>0</v>
      </c>
      <c r="L48" s="68">
        <v>0</v>
      </c>
      <c r="M48" s="68"/>
      <c r="N48" s="68"/>
      <c r="O48" s="70">
        <v>0</v>
      </c>
      <c r="P48" s="68">
        <v>0</v>
      </c>
      <c r="Q48" s="68"/>
      <c r="R48" s="68"/>
      <c r="S48" s="68">
        <v>0</v>
      </c>
      <c r="T48" s="68">
        <v>0</v>
      </c>
      <c r="U48" s="68"/>
      <c r="V48" s="68"/>
      <c r="W48" s="68">
        <v>0</v>
      </c>
    </row>
    <row r="49" spans="1:23" ht="27" x14ac:dyDescent="0.25">
      <c r="A49" s="64">
        <v>2000</v>
      </c>
      <c r="B49" s="11" t="s">
        <v>42</v>
      </c>
      <c r="C49" s="65">
        <v>2300</v>
      </c>
      <c r="D49" s="51" t="s">
        <v>60</v>
      </c>
      <c r="E49" s="66">
        <v>231</v>
      </c>
      <c r="F49" s="30" t="s">
        <v>153</v>
      </c>
      <c r="G49" s="52">
        <v>0</v>
      </c>
      <c r="H49" s="52">
        <v>0</v>
      </c>
      <c r="I49" s="52">
        <v>0</v>
      </c>
      <c r="J49" s="12">
        <f t="shared" si="0"/>
        <v>0</v>
      </c>
      <c r="K49" s="70">
        <v>0</v>
      </c>
      <c r="L49" s="68">
        <v>0</v>
      </c>
      <c r="M49" s="68">
        <v>0</v>
      </c>
      <c r="N49" s="68">
        <v>0</v>
      </c>
      <c r="O49" s="70">
        <v>0</v>
      </c>
      <c r="P49" s="68">
        <v>0</v>
      </c>
      <c r="Q49" s="68">
        <v>0</v>
      </c>
      <c r="R49" s="68">
        <v>0</v>
      </c>
      <c r="S49" s="68">
        <v>0</v>
      </c>
      <c r="T49" s="68">
        <v>0</v>
      </c>
      <c r="U49" s="68">
        <v>0</v>
      </c>
      <c r="V49" s="68">
        <v>0</v>
      </c>
      <c r="W49" s="68">
        <v>0</v>
      </c>
    </row>
    <row r="50" spans="1:23" ht="27" x14ac:dyDescent="0.25">
      <c r="A50" s="64">
        <v>2000</v>
      </c>
      <c r="B50" s="11" t="s">
        <v>42</v>
      </c>
      <c r="C50" s="65">
        <v>2300</v>
      </c>
      <c r="D50" s="51" t="s">
        <v>60</v>
      </c>
      <c r="E50" s="66">
        <v>232</v>
      </c>
      <c r="F50" s="39" t="s">
        <v>154</v>
      </c>
      <c r="G50" s="52">
        <v>0</v>
      </c>
      <c r="H50" s="52">
        <v>0</v>
      </c>
      <c r="I50" s="52">
        <v>0</v>
      </c>
      <c r="J50" s="12">
        <f t="shared" si="0"/>
        <v>0</v>
      </c>
      <c r="K50" s="70">
        <v>0</v>
      </c>
      <c r="L50" s="68">
        <v>0</v>
      </c>
      <c r="M50" s="68">
        <v>0</v>
      </c>
      <c r="N50" s="68">
        <v>0</v>
      </c>
      <c r="O50" s="70">
        <v>0</v>
      </c>
      <c r="P50" s="68">
        <v>0</v>
      </c>
      <c r="Q50" s="68">
        <v>0</v>
      </c>
      <c r="R50" s="68">
        <v>0</v>
      </c>
      <c r="S50" s="68">
        <v>0</v>
      </c>
      <c r="T50" s="68">
        <v>0</v>
      </c>
      <c r="U50" s="68">
        <v>0</v>
      </c>
      <c r="V50" s="68">
        <v>0</v>
      </c>
      <c r="W50" s="68">
        <v>0</v>
      </c>
    </row>
    <row r="51" spans="1:23" ht="27" x14ac:dyDescent="0.25">
      <c r="A51" s="64">
        <v>2000</v>
      </c>
      <c r="B51" s="11" t="s">
        <v>42</v>
      </c>
      <c r="C51" s="65">
        <v>2300</v>
      </c>
      <c r="D51" s="51" t="s">
        <v>60</v>
      </c>
      <c r="E51" s="66">
        <v>233</v>
      </c>
      <c r="F51" s="30" t="s">
        <v>155</v>
      </c>
      <c r="G51" s="52">
        <v>0</v>
      </c>
      <c r="H51" s="52">
        <v>0</v>
      </c>
      <c r="I51" s="52">
        <v>0</v>
      </c>
      <c r="J51" s="12">
        <f t="shared" si="0"/>
        <v>0</v>
      </c>
      <c r="K51" s="70">
        <v>0</v>
      </c>
      <c r="L51" s="68">
        <v>0</v>
      </c>
      <c r="M51" s="68">
        <v>0</v>
      </c>
      <c r="N51" s="68">
        <v>0</v>
      </c>
      <c r="O51" s="70">
        <v>0</v>
      </c>
      <c r="P51" s="68">
        <v>0</v>
      </c>
      <c r="Q51" s="68">
        <v>0</v>
      </c>
      <c r="R51" s="68">
        <v>0</v>
      </c>
      <c r="S51" s="68">
        <v>0</v>
      </c>
      <c r="T51" s="68">
        <v>0</v>
      </c>
      <c r="U51" s="68">
        <v>0</v>
      </c>
      <c r="V51" s="68">
        <v>0</v>
      </c>
      <c r="W51" s="68">
        <v>0</v>
      </c>
    </row>
    <row r="52" spans="1:23" ht="27" x14ac:dyDescent="0.25">
      <c r="A52" s="64">
        <v>2000</v>
      </c>
      <c r="B52" s="11" t="s">
        <v>42</v>
      </c>
      <c r="C52" s="65">
        <v>2300</v>
      </c>
      <c r="D52" s="51" t="s">
        <v>60</v>
      </c>
      <c r="E52" s="66">
        <v>234</v>
      </c>
      <c r="F52" s="30" t="s">
        <v>156</v>
      </c>
      <c r="G52" s="52">
        <v>0</v>
      </c>
      <c r="H52" s="52">
        <v>0</v>
      </c>
      <c r="I52" s="52">
        <v>0</v>
      </c>
      <c r="J52" s="12">
        <f t="shared" si="0"/>
        <v>0</v>
      </c>
      <c r="K52" s="70">
        <v>0</v>
      </c>
      <c r="L52" s="68">
        <v>0</v>
      </c>
      <c r="M52" s="68">
        <v>0</v>
      </c>
      <c r="N52" s="68">
        <v>0</v>
      </c>
      <c r="O52" s="70">
        <v>0</v>
      </c>
      <c r="P52" s="68">
        <v>0</v>
      </c>
      <c r="Q52" s="68">
        <v>0</v>
      </c>
      <c r="R52" s="68">
        <v>0</v>
      </c>
      <c r="S52" s="68">
        <v>0</v>
      </c>
      <c r="T52" s="68">
        <v>0</v>
      </c>
      <c r="U52" s="68">
        <v>0</v>
      </c>
      <c r="V52" s="68">
        <v>0</v>
      </c>
      <c r="W52" s="68">
        <v>0</v>
      </c>
    </row>
    <row r="53" spans="1:23" ht="27" x14ac:dyDescent="0.25">
      <c r="A53" s="64">
        <v>2000</v>
      </c>
      <c r="B53" s="11" t="s">
        <v>42</v>
      </c>
      <c r="C53" s="65">
        <v>2300</v>
      </c>
      <c r="D53" s="51" t="s">
        <v>60</v>
      </c>
      <c r="E53" s="66">
        <v>235</v>
      </c>
      <c r="F53" s="30" t="s">
        <v>157</v>
      </c>
      <c r="G53" s="52">
        <v>0</v>
      </c>
      <c r="H53" s="52">
        <v>0</v>
      </c>
      <c r="I53" s="52">
        <v>0</v>
      </c>
      <c r="J53" s="12">
        <f t="shared" si="0"/>
        <v>0</v>
      </c>
      <c r="K53" s="70">
        <v>0</v>
      </c>
      <c r="L53" s="68">
        <v>0</v>
      </c>
      <c r="M53" s="68">
        <v>0</v>
      </c>
      <c r="N53" s="68">
        <v>0</v>
      </c>
      <c r="O53" s="70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68">
        <v>0</v>
      </c>
    </row>
    <row r="54" spans="1:23" ht="27" x14ac:dyDescent="0.25">
      <c r="A54" s="64">
        <v>2000</v>
      </c>
      <c r="B54" s="11" t="s">
        <v>42</v>
      </c>
      <c r="C54" s="65">
        <v>2300</v>
      </c>
      <c r="D54" s="51" t="s">
        <v>60</v>
      </c>
      <c r="E54" s="66">
        <v>236</v>
      </c>
      <c r="F54" s="30" t="s">
        <v>158</v>
      </c>
      <c r="G54" s="52">
        <v>0</v>
      </c>
      <c r="H54" s="52">
        <v>0</v>
      </c>
      <c r="I54" s="52">
        <v>0</v>
      </c>
      <c r="J54" s="12">
        <f t="shared" si="0"/>
        <v>0</v>
      </c>
      <c r="K54" s="70">
        <v>0</v>
      </c>
      <c r="L54" s="68">
        <v>0</v>
      </c>
      <c r="M54" s="68">
        <v>0</v>
      </c>
      <c r="N54" s="68">
        <v>0</v>
      </c>
      <c r="O54" s="70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68">
        <v>0</v>
      </c>
    </row>
    <row r="55" spans="1:23" ht="27" x14ac:dyDescent="0.25">
      <c r="A55" s="64">
        <v>2000</v>
      </c>
      <c r="B55" s="11" t="s">
        <v>42</v>
      </c>
      <c r="C55" s="65">
        <v>2300</v>
      </c>
      <c r="D55" s="51" t="s">
        <v>60</v>
      </c>
      <c r="E55" s="66">
        <v>237</v>
      </c>
      <c r="F55" s="30" t="s">
        <v>159</v>
      </c>
      <c r="G55" s="52">
        <v>0</v>
      </c>
      <c r="H55" s="52">
        <v>0</v>
      </c>
      <c r="I55" s="52">
        <v>0</v>
      </c>
      <c r="J55" s="12">
        <f t="shared" si="0"/>
        <v>0</v>
      </c>
      <c r="K55" s="70">
        <v>0</v>
      </c>
      <c r="L55" s="68">
        <v>0</v>
      </c>
      <c r="M55" s="68">
        <v>0</v>
      </c>
      <c r="N55" s="68">
        <v>0</v>
      </c>
      <c r="O55" s="70">
        <v>0</v>
      </c>
      <c r="P55" s="68">
        <v>0</v>
      </c>
      <c r="Q55" s="68">
        <v>0</v>
      </c>
      <c r="R55" s="68">
        <v>0</v>
      </c>
      <c r="S55" s="68">
        <v>0</v>
      </c>
      <c r="T55" s="68">
        <v>0</v>
      </c>
      <c r="U55" s="68">
        <v>0</v>
      </c>
      <c r="V55" s="68">
        <v>0</v>
      </c>
      <c r="W55" s="68">
        <v>0</v>
      </c>
    </row>
    <row r="56" spans="1:23" ht="27" x14ac:dyDescent="0.25">
      <c r="A56" s="64">
        <v>2000</v>
      </c>
      <c r="B56" s="11" t="s">
        <v>42</v>
      </c>
      <c r="C56" s="65">
        <v>2300</v>
      </c>
      <c r="D56" s="51" t="s">
        <v>60</v>
      </c>
      <c r="E56" s="66">
        <v>238</v>
      </c>
      <c r="F56" s="39" t="s">
        <v>160</v>
      </c>
      <c r="G56" s="52">
        <v>0</v>
      </c>
      <c r="H56" s="52">
        <v>0</v>
      </c>
      <c r="I56" s="52">
        <v>0</v>
      </c>
      <c r="J56" s="12">
        <f t="shared" si="0"/>
        <v>0</v>
      </c>
      <c r="K56" s="70">
        <v>0</v>
      </c>
      <c r="L56" s="68">
        <v>0</v>
      </c>
      <c r="M56" s="68">
        <v>0</v>
      </c>
      <c r="N56" s="68">
        <v>0</v>
      </c>
      <c r="O56" s="70">
        <v>0</v>
      </c>
      <c r="P56" s="68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68">
        <v>0</v>
      </c>
    </row>
    <row r="57" spans="1:23" ht="27" x14ac:dyDescent="0.25">
      <c r="A57" s="64">
        <v>2000</v>
      </c>
      <c r="B57" s="11" t="s">
        <v>42</v>
      </c>
      <c r="C57" s="65">
        <v>2300</v>
      </c>
      <c r="D57" s="51" t="s">
        <v>60</v>
      </c>
      <c r="E57" s="66">
        <v>239</v>
      </c>
      <c r="F57" s="39" t="s">
        <v>161</v>
      </c>
      <c r="G57" s="52">
        <v>0</v>
      </c>
      <c r="H57" s="52">
        <v>0</v>
      </c>
      <c r="I57" s="52">
        <v>0</v>
      </c>
      <c r="J57" s="12">
        <f t="shared" si="0"/>
        <v>0</v>
      </c>
      <c r="K57" s="70">
        <v>0</v>
      </c>
      <c r="L57" s="68">
        <v>0</v>
      </c>
      <c r="M57" s="68">
        <v>0</v>
      </c>
      <c r="N57" s="68">
        <v>0</v>
      </c>
      <c r="O57" s="70">
        <v>0</v>
      </c>
      <c r="P57" s="68">
        <v>0</v>
      </c>
      <c r="Q57" s="68">
        <v>0</v>
      </c>
      <c r="R57" s="68">
        <v>0</v>
      </c>
      <c r="S57" s="68">
        <v>0</v>
      </c>
      <c r="T57" s="68">
        <v>0</v>
      </c>
      <c r="U57" s="68">
        <v>0</v>
      </c>
      <c r="V57" s="68">
        <v>0</v>
      </c>
      <c r="W57" s="68">
        <v>0</v>
      </c>
    </row>
    <row r="58" spans="1:23" x14ac:dyDescent="0.25">
      <c r="A58" s="64">
        <v>2000</v>
      </c>
      <c r="B58" s="11" t="s">
        <v>42</v>
      </c>
      <c r="C58" s="65">
        <v>2400</v>
      </c>
      <c r="D58" s="51" t="s">
        <v>61</v>
      </c>
      <c r="E58" s="66">
        <v>241</v>
      </c>
      <c r="F58" s="39" t="s">
        <v>162</v>
      </c>
      <c r="G58" s="52">
        <v>0</v>
      </c>
      <c r="H58" s="52">
        <v>0</v>
      </c>
      <c r="I58" s="52">
        <v>0</v>
      </c>
      <c r="J58" s="12">
        <f t="shared" si="0"/>
        <v>0</v>
      </c>
      <c r="K58" s="70">
        <v>0</v>
      </c>
      <c r="L58" s="68">
        <v>0</v>
      </c>
      <c r="M58" s="68">
        <v>0</v>
      </c>
      <c r="N58" s="68">
        <v>0</v>
      </c>
      <c r="O58" s="70">
        <v>0</v>
      </c>
      <c r="P58" s="68">
        <v>0</v>
      </c>
      <c r="Q58" s="68">
        <v>0</v>
      </c>
      <c r="R58" s="68">
        <v>0</v>
      </c>
      <c r="S58" s="68">
        <v>0</v>
      </c>
      <c r="T58" s="68">
        <v>0</v>
      </c>
      <c r="U58" s="68">
        <v>0</v>
      </c>
      <c r="V58" s="68">
        <v>0</v>
      </c>
      <c r="W58" s="68">
        <v>0</v>
      </c>
    </row>
    <row r="59" spans="1:23" x14ac:dyDescent="0.25">
      <c r="A59" s="64">
        <v>2000</v>
      </c>
      <c r="B59" s="11" t="s">
        <v>42</v>
      </c>
      <c r="C59" s="65">
        <v>2400</v>
      </c>
      <c r="D59" s="51" t="s">
        <v>61</v>
      </c>
      <c r="E59" s="66">
        <v>242</v>
      </c>
      <c r="F59" s="39" t="s">
        <v>163</v>
      </c>
      <c r="G59" s="52">
        <v>0</v>
      </c>
      <c r="H59" s="52">
        <v>0</v>
      </c>
      <c r="I59" s="52">
        <v>0</v>
      </c>
      <c r="J59" s="12">
        <f t="shared" si="0"/>
        <v>0</v>
      </c>
      <c r="K59" s="70">
        <v>0</v>
      </c>
      <c r="L59" s="68">
        <v>0</v>
      </c>
      <c r="M59" s="68">
        <v>0</v>
      </c>
      <c r="N59" s="68">
        <v>0</v>
      </c>
      <c r="O59" s="70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  <c r="V59" s="68">
        <v>0</v>
      </c>
      <c r="W59" s="68">
        <v>0</v>
      </c>
    </row>
    <row r="60" spans="1:23" x14ac:dyDescent="0.25">
      <c r="A60" s="64">
        <v>2000</v>
      </c>
      <c r="B60" s="11" t="s">
        <v>42</v>
      </c>
      <c r="C60" s="65">
        <v>2400</v>
      </c>
      <c r="D60" s="51" t="s">
        <v>61</v>
      </c>
      <c r="E60" s="66">
        <v>243</v>
      </c>
      <c r="F60" s="39" t="s">
        <v>164</v>
      </c>
      <c r="G60" s="52">
        <v>0</v>
      </c>
      <c r="H60" s="52">
        <v>0</v>
      </c>
      <c r="I60" s="52">
        <v>0</v>
      </c>
      <c r="J60" s="12">
        <f t="shared" si="0"/>
        <v>0</v>
      </c>
      <c r="K60" s="70">
        <v>0</v>
      </c>
      <c r="L60" s="68">
        <v>0</v>
      </c>
      <c r="M60" s="68">
        <v>0</v>
      </c>
      <c r="N60" s="68">
        <v>0</v>
      </c>
      <c r="O60" s="70">
        <v>0</v>
      </c>
      <c r="P60" s="68">
        <v>0</v>
      </c>
      <c r="Q60" s="68">
        <v>0</v>
      </c>
      <c r="R60" s="68">
        <v>0</v>
      </c>
      <c r="S60" s="68">
        <v>0</v>
      </c>
      <c r="T60" s="68">
        <v>0</v>
      </c>
      <c r="U60" s="68">
        <v>0</v>
      </c>
      <c r="V60" s="68">
        <v>0</v>
      </c>
      <c r="W60" s="68">
        <v>0</v>
      </c>
    </row>
    <row r="61" spans="1:23" x14ac:dyDescent="0.25">
      <c r="A61" s="64">
        <v>2000</v>
      </c>
      <c r="B61" s="11" t="s">
        <v>42</v>
      </c>
      <c r="C61" s="65">
        <v>2400</v>
      </c>
      <c r="D61" s="51" t="s">
        <v>61</v>
      </c>
      <c r="E61" s="66">
        <v>244</v>
      </c>
      <c r="F61" s="39" t="s">
        <v>165</v>
      </c>
      <c r="G61" s="52">
        <v>1869.38</v>
      </c>
      <c r="H61" s="52">
        <v>0</v>
      </c>
      <c r="I61" s="52">
        <v>0</v>
      </c>
      <c r="J61" s="12">
        <f t="shared" si="0"/>
        <v>1869.38</v>
      </c>
      <c r="K61" s="70">
        <v>1685.39</v>
      </c>
      <c r="L61" s="68">
        <v>0</v>
      </c>
      <c r="M61" s="68">
        <v>1685.39</v>
      </c>
      <c r="N61" s="68">
        <v>0</v>
      </c>
      <c r="O61" s="70">
        <v>1685.39</v>
      </c>
      <c r="P61" s="68">
        <v>0</v>
      </c>
      <c r="Q61" s="68">
        <v>1685.39</v>
      </c>
      <c r="R61" s="68">
        <v>0</v>
      </c>
      <c r="S61" s="68">
        <v>1685.39</v>
      </c>
      <c r="T61" s="68">
        <v>0</v>
      </c>
      <c r="U61" s="68">
        <v>1685.39</v>
      </c>
      <c r="V61" s="68">
        <v>0</v>
      </c>
      <c r="W61" s="68">
        <v>1685.39</v>
      </c>
    </row>
    <row r="62" spans="1:23" x14ac:dyDescent="0.25">
      <c r="A62" s="64">
        <v>2000</v>
      </c>
      <c r="B62" s="11" t="s">
        <v>42</v>
      </c>
      <c r="C62" s="65">
        <v>2400</v>
      </c>
      <c r="D62" s="51" t="s">
        <v>61</v>
      </c>
      <c r="E62" s="66">
        <v>245</v>
      </c>
      <c r="F62" s="39" t="s">
        <v>166</v>
      </c>
      <c r="G62" s="52">
        <v>0</v>
      </c>
      <c r="H62" s="52">
        <v>0</v>
      </c>
      <c r="I62" s="52">
        <v>0</v>
      </c>
      <c r="J62" s="12">
        <f t="shared" si="0"/>
        <v>0</v>
      </c>
      <c r="K62" s="70">
        <v>0</v>
      </c>
      <c r="L62" s="68">
        <v>0</v>
      </c>
      <c r="M62" s="68">
        <v>0</v>
      </c>
      <c r="N62" s="68">
        <v>0</v>
      </c>
      <c r="O62" s="70">
        <v>0</v>
      </c>
      <c r="P62" s="68">
        <v>0</v>
      </c>
      <c r="Q62" s="68">
        <v>0</v>
      </c>
      <c r="R62" s="68">
        <v>0</v>
      </c>
      <c r="S62" s="68">
        <v>0</v>
      </c>
      <c r="T62" s="68">
        <v>0</v>
      </c>
      <c r="U62" s="68">
        <v>0</v>
      </c>
      <c r="V62" s="68">
        <v>0</v>
      </c>
      <c r="W62" s="68">
        <v>0</v>
      </c>
    </row>
    <row r="63" spans="1:23" x14ac:dyDescent="0.25">
      <c r="A63" s="64">
        <v>2000</v>
      </c>
      <c r="B63" s="11" t="s">
        <v>42</v>
      </c>
      <c r="C63" s="65">
        <v>2400</v>
      </c>
      <c r="D63" s="51" t="s">
        <v>61</v>
      </c>
      <c r="E63" s="66">
        <v>246</v>
      </c>
      <c r="F63" s="39" t="s">
        <v>167</v>
      </c>
      <c r="G63" s="52">
        <v>1654.9</v>
      </c>
      <c r="H63" s="52">
        <v>0</v>
      </c>
      <c r="I63" s="52">
        <v>0</v>
      </c>
      <c r="J63" s="12">
        <f t="shared" si="0"/>
        <v>1654.9</v>
      </c>
      <c r="K63" s="70">
        <v>75.400000000000006</v>
      </c>
      <c r="L63" s="68">
        <v>0</v>
      </c>
      <c r="M63" s="68">
        <v>75.400000000000006</v>
      </c>
      <c r="N63" s="68">
        <v>0</v>
      </c>
      <c r="O63" s="70">
        <v>75.400000000000006</v>
      </c>
      <c r="P63" s="68">
        <v>0</v>
      </c>
      <c r="Q63" s="68">
        <v>75.400000000000006</v>
      </c>
      <c r="R63" s="68">
        <v>0</v>
      </c>
      <c r="S63" s="68">
        <v>75.400000000000006</v>
      </c>
      <c r="T63" s="68">
        <v>0</v>
      </c>
      <c r="U63" s="68">
        <v>75.400000000000006</v>
      </c>
      <c r="V63" s="68">
        <v>0</v>
      </c>
      <c r="W63" s="68">
        <v>75.400000000000006</v>
      </c>
    </row>
    <row r="64" spans="1:23" x14ac:dyDescent="0.25">
      <c r="A64" s="64">
        <v>2000</v>
      </c>
      <c r="B64" s="11" t="s">
        <v>42</v>
      </c>
      <c r="C64" s="65">
        <v>2400</v>
      </c>
      <c r="D64" s="51" t="s">
        <v>61</v>
      </c>
      <c r="E64" s="66">
        <v>247</v>
      </c>
      <c r="F64" s="39" t="s">
        <v>168</v>
      </c>
      <c r="G64" s="52">
        <v>300</v>
      </c>
      <c r="H64" s="52">
        <v>0</v>
      </c>
      <c r="I64" s="52">
        <v>0</v>
      </c>
      <c r="J64" s="12">
        <f t="shared" si="0"/>
        <v>300</v>
      </c>
      <c r="K64" s="70">
        <v>0</v>
      </c>
      <c r="L64" s="68">
        <v>0</v>
      </c>
      <c r="M64" s="68">
        <v>0</v>
      </c>
      <c r="N64" s="68">
        <v>0</v>
      </c>
      <c r="O64" s="70">
        <v>0</v>
      </c>
      <c r="P64" s="68">
        <v>0</v>
      </c>
      <c r="Q64" s="68">
        <v>0</v>
      </c>
      <c r="R64" s="68">
        <v>0</v>
      </c>
      <c r="S64" s="68">
        <v>0</v>
      </c>
      <c r="T64" s="68">
        <v>0</v>
      </c>
      <c r="U64" s="68">
        <v>0</v>
      </c>
      <c r="V64" s="68">
        <v>0</v>
      </c>
      <c r="W64" s="68">
        <v>0</v>
      </c>
    </row>
    <row r="65" spans="1:23" x14ac:dyDescent="0.25">
      <c r="A65" s="64">
        <v>2000</v>
      </c>
      <c r="B65" s="11" t="s">
        <v>42</v>
      </c>
      <c r="C65" s="65">
        <v>2400</v>
      </c>
      <c r="D65" s="51" t="s">
        <v>61</v>
      </c>
      <c r="E65" s="66">
        <v>248</v>
      </c>
      <c r="F65" s="39" t="s">
        <v>169</v>
      </c>
      <c r="G65" s="52">
        <v>0</v>
      </c>
      <c r="H65" s="52">
        <v>0</v>
      </c>
      <c r="I65" s="52">
        <v>0</v>
      </c>
      <c r="J65" s="12">
        <f t="shared" si="0"/>
        <v>0</v>
      </c>
      <c r="K65" s="70">
        <v>0</v>
      </c>
      <c r="L65" s="68">
        <v>0</v>
      </c>
      <c r="M65" s="68">
        <v>0</v>
      </c>
      <c r="N65" s="68">
        <v>0</v>
      </c>
      <c r="O65" s="70">
        <v>0</v>
      </c>
      <c r="P65" s="68">
        <v>0</v>
      </c>
      <c r="Q65" s="68">
        <v>0</v>
      </c>
      <c r="R65" s="68">
        <v>0</v>
      </c>
      <c r="S65" s="68">
        <v>0</v>
      </c>
      <c r="T65" s="68">
        <v>0</v>
      </c>
      <c r="U65" s="68">
        <v>0</v>
      </c>
      <c r="V65" s="68">
        <v>0</v>
      </c>
      <c r="W65" s="68">
        <v>0</v>
      </c>
    </row>
    <row r="66" spans="1:23" x14ac:dyDescent="0.25">
      <c r="A66" s="64">
        <v>2000</v>
      </c>
      <c r="B66" s="11" t="s">
        <v>42</v>
      </c>
      <c r="C66" s="65">
        <v>2400</v>
      </c>
      <c r="D66" s="51" t="s">
        <v>61</v>
      </c>
      <c r="E66" s="66">
        <v>249</v>
      </c>
      <c r="F66" s="30" t="s">
        <v>170</v>
      </c>
      <c r="G66" s="52">
        <v>2184.25</v>
      </c>
      <c r="H66" s="52">
        <v>0</v>
      </c>
      <c r="I66" s="52">
        <v>0</v>
      </c>
      <c r="J66" s="12">
        <f t="shared" si="0"/>
        <v>2184.25</v>
      </c>
      <c r="K66" s="70">
        <v>138.75</v>
      </c>
      <c r="L66" s="68">
        <v>0</v>
      </c>
      <c r="M66" s="68">
        <v>138.75</v>
      </c>
      <c r="N66" s="68">
        <v>0</v>
      </c>
      <c r="O66" s="70">
        <v>138.75</v>
      </c>
      <c r="P66" s="68">
        <v>0</v>
      </c>
      <c r="Q66" s="68">
        <v>138.75</v>
      </c>
      <c r="R66" s="68">
        <v>0</v>
      </c>
      <c r="S66" s="68">
        <v>138.75</v>
      </c>
      <c r="T66" s="68">
        <v>0</v>
      </c>
      <c r="U66" s="68">
        <v>138.75</v>
      </c>
      <c r="V66" s="68">
        <v>0</v>
      </c>
      <c r="W66" s="68">
        <v>138.75</v>
      </c>
    </row>
    <row r="67" spans="1:23" x14ac:dyDescent="0.25">
      <c r="A67" s="64">
        <v>2000</v>
      </c>
      <c r="B67" s="11" t="s">
        <v>42</v>
      </c>
      <c r="C67" s="65">
        <v>2500</v>
      </c>
      <c r="D67" s="51" t="s">
        <v>62</v>
      </c>
      <c r="E67" s="66">
        <v>251</v>
      </c>
      <c r="F67" s="39" t="s">
        <v>171</v>
      </c>
      <c r="G67" s="52">
        <v>0</v>
      </c>
      <c r="H67" s="52">
        <v>0</v>
      </c>
      <c r="I67" s="52">
        <v>0</v>
      </c>
      <c r="J67" s="12">
        <f t="shared" si="0"/>
        <v>0</v>
      </c>
      <c r="K67" s="70">
        <v>0</v>
      </c>
      <c r="L67" s="68">
        <v>0</v>
      </c>
      <c r="M67" s="68">
        <v>0</v>
      </c>
      <c r="N67" s="68">
        <v>0</v>
      </c>
      <c r="O67" s="70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</row>
    <row r="68" spans="1:23" x14ac:dyDescent="0.25">
      <c r="A68" s="64">
        <v>2000</v>
      </c>
      <c r="B68" s="11" t="s">
        <v>42</v>
      </c>
      <c r="C68" s="65">
        <v>2500</v>
      </c>
      <c r="D68" s="51" t="s">
        <v>62</v>
      </c>
      <c r="E68" s="66">
        <v>252</v>
      </c>
      <c r="F68" s="39" t="s">
        <v>172</v>
      </c>
      <c r="G68" s="52">
        <v>0</v>
      </c>
      <c r="H68" s="52">
        <v>0</v>
      </c>
      <c r="I68" s="52">
        <v>0</v>
      </c>
      <c r="J68" s="12">
        <f t="shared" si="0"/>
        <v>0</v>
      </c>
      <c r="K68" s="70">
        <v>0</v>
      </c>
      <c r="L68" s="68">
        <v>0</v>
      </c>
      <c r="M68" s="68">
        <v>0</v>
      </c>
      <c r="N68" s="68">
        <v>0</v>
      </c>
      <c r="O68" s="70">
        <v>0</v>
      </c>
      <c r="P68" s="68">
        <v>0</v>
      </c>
      <c r="Q68" s="68">
        <v>0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68">
        <v>0</v>
      </c>
    </row>
    <row r="69" spans="1:23" x14ac:dyDescent="0.25">
      <c r="A69" s="64">
        <v>2000</v>
      </c>
      <c r="B69" s="11" t="s">
        <v>42</v>
      </c>
      <c r="C69" s="65">
        <v>2500</v>
      </c>
      <c r="D69" s="51" t="s">
        <v>62</v>
      </c>
      <c r="E69" s="66">
        <v>253</v>
      </c>
      <c r="F69" s="39" t="s">
        <v>173</v>
      </c>
      <c r="G69" s="52">
        <v>5195</v>
      </c>
      <c r="H69" s="52">
        <v>0</v>
      </c>
      <c r="I69" s="52">
        <v>0</v>
      </c>
      <c r="J69" s="12">
        <f t="shared" si="0"/>
        <v>5195</v>
      </c>
      <c r="K69" s="70">
        <v>2795</v>
      </c>
      <c r="L69" s="68">
        <v>0</v>
      </c>
      <c r="M69" s="68">
        <v>2795</v>
      </c>
      <c r="N69" s="68">
        <v>0</v>
      </c>
      <c r="O69" s="70">
        <v>2795</v>
      </c>
      <c r="P69" s="68">
        <v>0</v>
      </c>
      <c r="Q69" s="68">
        <v>2795</v>
      </c>
      <c r="R69" s="68">
        <v>0</v>
      </c>
      <c r="S69" s="68">
        <v>2795</v>
      </c>
      <c r="T69" s="68">
        <v>0</v>
      </c>
      <c r="U69" s="68">
        <v>2795</v>
      </c>
      <c r="V69" s="68">
        <v>0</v>
      </c>
      <c r="W69" s="68">
        <v>2795</v>
      </c>
    </row>
    <row r="70" spans="1:23" x14ac:dyDescent="0.25">
      <c r="A70" s="64">
        <v>2000</v>
      </c>
      <c r="B70" s="11" t="s">
        <v>42</v>
      </c>
      <c r="C70" s="65">
        <v>2500</v>
      </c>
      <c r="D70" s="51" t="s">
        <v>62</v>
      </c>
      <c r="E70" s="66">
        <v>254</v>
      </c>
      <c r="F70" s="39" t="s">
        <v>174</v>
      </c>
      <c r="G70" s="52">
        <v>0</v>
      </c>
      <c r="H70" s="52">
        <v>0</v>
      </c>
      <c r="I70" s="52">
        <v>0</v>
      </c>
      <c r="J70" s="12">
        <f t="shared" si="0"/>
        <v>0</v>
      </c>
      <c r="K70" s="70">
        <v>0</v>
      </c>
      <c r="L70" s="68">
        <v>0</v>
      </c>
      <c r="M70" s="68">
        <v>0</v>
      </c>
      <c r="N70" s="68">
        <v>0</v>
      </c>
      <c r="O70" s="70">
        <v>0</v>
      </c>
      <c r="P70" s="68">
        <v>0</v>
      </c>
      <c r="Q70" s="68">
        <v>0</v>
      </c>
      <c r="R70" s="68">
        <v>0</v>
      </c>
      <c r="S70" s="68">
        <v>0</v>
      </c>
      <c r="T70" s="68">
        <v>0</v>
      </c>
      <c r="U70" s="68">
        <v>0</v>
      </c>
      <c r="V70" s="68">
        <v>0</v>
      </c>
      <c r="W70" s="68">
        <v>0</v>
      </c>
    </row>
    <row r="71" spans="1:23" x14ac:dyDescent="0.25">
      <c r="A71" s="64">
        <v>2000</v>
      </c>
      <c r="B71" s="11" t="s">
        <v>42</v>
      </c>
      <c r="C71" s="65">
        <v>2500</v>
      </c>
      <c r="D71" s="51" t="s">
        <v>62</v>
      </c>
      <c r="E71" s="66">
        <v>255</v>
      </c>
      <c r="F71" s="39" t="s">
        <v>175</v>
      </c>
      <c r="G71" s="52">
        <v>0</v>
      </c>
      <c r="H71" s="52">
        <v>0</v>
      </c>
      <c r="I71" s="52">
        <v>0</v>
      </c>
      <c r="J71" s="12">
        <f t="shared" si="0"/>
        <v>0</v>
      </c>
      <c r="K71" s="70">
        <v>0</v>
      </c>
      <c r="L71" s="68">
        <v>0</v>
      </c>
      <c r="M71" s="68">
        <v>0</v>
      </c>
      <c r="N71" s="68">
        <v>0</v>
      </c>
      <c r="O71" s="70">
        <v>0</v>
      </c>
      <c r="P71" s="68">
        <v>0</v>
      </c>
      <c r="Q71" s="68">
        <v>0</v>
      </c>
      <c r="R71" s="68">
        <v>0</v>
      </c>
      <c r="S71" s="68">
        <v>0</v>
      </c>
      <c r="T71" s="68">
        <v>0</v>
      </c>
      <c r="U71" s="68">
        <v>0</v>
      </c>
      <c r="V71" s="68">
        <v>0</v>
      </c>
      <c r="W71" s="68">
        <v>0</v>
      </c>
    </row>
    <row r="72" spans="1:23" x14ac:dyDescent="0.25">
      <c r="A72" s="64">
        <v>2000</v>
      </c>
      <c r="B72" s="11" t="s">
        <v>42</v>
      </c>
      <c r="C72" s="65">
        <v>2500</v>
      </c>
      <c r="D72" s="51" t="s">
        <v>62</v>
      </c>
      <c r="E72" s="66">
        <v>256</v>
      </c>
      <c r="F72" s="39" t="s">
        <v>176</v>
      </c>
      <c r="G72" s="52">
        <v>0</v>
      </c>
      <c r="H72" s="52">
        <v>0</v>
      </c>
      <c r="I72" s="52">
        <v>0</v>
      </c>
      <c r="J72" s="12">
        <f t="shared" ref="J72:J135" si="1">+G72+H72-I72</f>
        <v>0</v>
      </c>
      <c r="K72" s="70">
        <v>0</v>
      </c>
      <c r="L72" s="68">
        <v>0</v>
      </c>
      <c r="M72" s="68">
        <v>0</v>
      </c>
      <c r="N72" s="68">
        <v>0</v>
      </c>
      <c r="O72" s="70">
        <v>0</v>
      </c>
      <c r="P72" s="68">
        <v>0</v>
      </c>
      <c r="Q72" s="68">
        <v>0</v>
      </c>
      <c r="R72" s="68">
        <v>0</v>
      </c>
      <c r="S72" s="68">
        <v>0</v>
      </c>
      <c r="T72" s="68">
        <v>0</v>
      </c>
      <c r="U72" s="68">
        <v>0</v>
      </c>
      <c r="V72" s="68">
        <v>0</v>
      </c>
      <c r="W72" s="68">
        <v>0</v>
      </c>
    </row>
    <row r="73" spans="1:23" x14ac:dyDescent="0.25">
      <c r="A73" s="64">
        <v>2000</v>
      </c>
      <c r="B73" s="11" t="s">
        <v>42</v>
      </c>
      <c r="C73" s="65">
        <v>2500</v>
      </c>
      <c r="D73" s="51" t="s">
        <v>62</v>
      </c>
      <c r="E73" s="66">
        <v>259</v>
      </c>
      <c r="F73" s="39" t="s">
        <v>177</v>
      </c>
      <c r="G73" s="52">
        <v>0</v>
      </c>
      <c r="H73" s="52">
        <v>0</v>
      </c>
      <c r="I73" s="52">
        <v>0</v>
      </c>
      <c r="J73" s="12">
        <f t="shared" si="1"/>
        <v>0</v>
      </c>
      <c r="K73" s="70">
        <v>0</v>
      </c>
      <c r="L73" s="68">
        <v>0</v>
      </c>
      <c r="M73" s="68">
        <v>0</v>
      </c>
      <c r="N73" s="68">
        <v>0</v>
      </c>
      <c r="O73" s="70">
        <v>0</v>
      </c>
      <c r="P73" s="68">
        <v>0</v>
      </c>
      <c r="Q73" s="68">
        <v>0</v>
      </c>
      <c r="R73" s="68">
        <v>0</v>
      </c>
      <c r="S73" s="68">
        <v>0</v>
      </c>
      <c r="T73" s="68">
        <v>0</v>
      </c>
      <c r="U73" s="68">
        <v>0</v>
      </c>
      <c r="V73" s="68">
        <v>0</v>
      </c>
      <c r="W73" s="68">
        <v>0</v>
      </c>
    </row>
    <row r="74" spans="1:23" x14ac:dyDescent="0.25">
      <c r="A74" s="64">
        <v>2000</v>
      </c>
      <c r="B74" s="11" t="s">
        <v>42</v>
      </c>
      <c r="C74" s="65">
        <v>2600</v>
      </c>
      <c r="D74" s="51" t="s">
        <v>63</v>
      </c>
      <c r="E74" s="66">
        <v>261</v>
      </c>
      <c r="F74" s="39" t="s">
        <v>63</v>
      </c>
      <c r="G74" s="52">
        <v>396009.77</v>
      </c>
      <c r="H74" s="52">
        <v>0</v>
      </c>
      <c r="I74" s="52">
        <v>0</v>
      </c>
      <c r="J74" s="12">
        <f t="shared" si="1"/>
        <v>396009.77</v>
      </c>
      <c r="K74" s="70">
        <v>56259.93</v>
      </c>
      <c r="L74" s="68">
        <v>23668</v>
      </c>
      <c r="M74" s="68">
        <v>32591.93</v>
      </c>
      <c r="N74" s="68">
        <v>0</v>
      </c>
      <c r="O74" s="70">
        <v>56259.93</v>
      </c>
      <c r="P74" s="68">
        <v>23668</v>
      </c>
      <c r="Q74" s="68">
        <v>32591.93</v>
      </c>
      <c r="R74" s="68">
        <v>0</v>
      </c>
      <c r="S74" s="68">
        <v>56259.93</v>
      </c>
      <c r="T74" s="68">
        <v>23668</v>
      </c>
      <c r="U74" s="68">
        <v>32591.93</v>
      </c>
      <c r="V74" s="68">
        <v>0</v>
      </c>
      <c r="W74" s="68">
        <v>56259.93</v>
      </c>
    </row>
    <row r="75" spans="1:23" x14ac:dyDescent="0.25">
      <c r="A75" s="64">
        <v>2000</v>
      </c>
      <c r="B75" s="11" t="s">
        <v>42</v>
      </c>
      <c r="C75" s="65">
        <v>2600</v>
      </c>
      <c r="D75" s="51" t="s">
        <v>63</v>
      </c>
      <c r="E75" s="66">
        <v>262</v>
      </c>
      <c r="F75" s="39" t="s">
        <v>178</v>
      </c>
      <c r="G75" s="52">
        <v>0</v>
      </c>
      <c r="H75" s="52">
        <v>0</v>
      </c>
      <c r="I75" s="52">
        <v>0</v>
      </c>
      <c r="J75" s="12">
        <f t="shared" si="1"/>
        <v>0</v>
      </c>
      <c r="K75" s="70">
        <v>0</v>
      </c>
      <c r="L75" s="68">
        <v>0</v>
      </c>
      <c r="M75" s="68">
        <v>0</v>
      </c>
      <c r="N75" s="68">
        <v>0</v>
      </c>
      <c r="O75" s="70">
        <v>0</v>
      </c>
      <c r="P75" s="68">
        <v>0</v>
      </c>
      <c r="Q75" s="68">
        <v>0</v>
      </c>
      <c r="R75" s="68">
        <v>0</v>
      </c>
      <c r="S75" s="68">
        <v>0</v>
      </c>
      <c r="T75" s="68">
        <v>0</v>
      </c>
      <c r="U75" s="68">
        <v>0</v>
      </c>
      <c r="V75" s="68">
        <v>0</v>
      </c>
      <c r="W75" s="68">
        <v>0</v>
      </c>
    </row>
    <row r="76" spans="1:23" ht="27" x14ac:dyDescent="0.25">
      <c r="A76" s="64">
        <v>2000</v>
      </c>
      <c r="B76" s="11" t="s">
        <v>42</v>
      </c>
      <c r="C76" s="65">
        <v>2700</v>
      </c>
      <c r="D76" s="51" t="s">
        <v>64</v>
      </c>
      <c r="E76" s="66">
        <v>271</v>
      </c>
      <c r="F76" s="39" t="s">
        <v>179</v>
      </c>
      <c r="G76" s="52">
        <v>122898.6</v>
      </c>
      <c r="H76" s="52">
        <v>0</v>
      </c>
      <c r="I76" s="52">
        <v>0</v>
      </c>
      <c r="J76" s="12">
        <f t="shared" si="1"/>
        <v>122898.6</v>
      </c>
      <c r="K76" s="70">
        <v>11703.6</v>
      </c>
      <c r="L76" s="68">
        <v>0</v>
      </c>
      <c r="M76" s="68">
        <v>11703.6</v>
      </c>
      <c r="N76" s="68">
        <v>0</v>
      </c>
      <c r="O76" s="70">
        <v>11703.6</v>
      </c>
      <c r="P76" s="68">
        <v>0</v>
      </c>
      <c r="Q76" s="68">
        <v>11703.6</v>
      </c>
      <c r="R76" s="68">
        <v>-421.44</v>
      </c>
      <c r="S76" s="68">
        <f>11703.6-421.44</f>
        <v>11282.16</v>
      </c>
      <c r="T76" s="68">
        <v>0</v>
      </c>
      <c r="U76" s="68">
        <v>11703.6</v>
      </c>
      <c r="V76" s="68">
        <v>-421.44</v>
      </c>
      <c r="W76" s="68">
        <f>11703.6-421.44</f>
        <v>11282.16</v>
      </c>
    </row>
    <row r="77" spans="1:23" ht="27" x14ac:dyDescent="0.25">
      <c r="A77" s="64">
        <v>2000</v>
      </c>
      <c r="B77" s="11" t="s">
        <v>42</v>
      </c>
      <c r="C77" s="65">
        <v>2700</v>
      </c>
      <c r="D77" s="51" t="s">
        <v>64</v>
      </c>
      <c r="E77" s="66">
        <v>272</v>
      </c>
      <c r="F77" s="39" t="s">
        <v>180</v>
      </c>
      <c r="G77" s="52">
        <v>0</v>
      </c>
      <c r="H77" s="52">
        <v>0</v>
      </c>
      <c r="I77" s="52">
        <v>0</v>
      </c>
      <c r="J77" s="12">
        <f t="shared" si="1"/>
        <v>0</v>
      </c>
      <c r="K77" s="70">
        <v>0</v>
      </c>
      <c r="L77" s="68">
        <v>0</v>
      </c>
      <c r="M77" s="68">
        <v>0</v>
      </c>
      <c r="N77" s="68">
        <v>0</v>
      </c>
      <c r="O77" s="70">
        <v>0</v>
      </c>
      <c r="P77" s="68">
        <v>0</v>
      </c>
      <c r="Q77" s="68">
        <v>0</v>
      </c>
      <c r="R77" s="68">
        <v>0</v>
      </c>
      <c r="S77" s="68">
        <v>0</v>
      </c>
      <c r="T77" s="68">
        <v>0</v>
      </c>
      <c r="U77" s="68">
        <v>0</v>
      </c>
      <c r="V77" s="68">
        <v>0</v>
      </c>
      <c r="W77" s="68">
        <v>0</v>
      </c>
    </row>
    <row r="78" spans="1:23" ht="27" x14ac:dyDescent="0.25">
      <c r="A78" s="64">
        <v>2000</v>
      </c>
      <c r="B78" s="11" t="s">
        <v>42</v>
      </c>
      <c r="C78" s="65">
        <v>2700</v>
      </c>
      <c r="D78" s="51" t="s">
        <v>64</v>
      </c>
      <c r="E78" s="66">
        <v>273</v>
      </c>
      <c r="F78" s="39" t="s">
        <v>181</v>
      </c>
      <c r="G78" s="52">
        <v>35306.5</v>
      </c>
      <c r="H78" s="52">
        <v>0</v>
      </c>
      <c r="I78" s="52">
        <v>0</v>
      </c>
      <c r="J78" s="12">
        <f t="shared" si="1"/>
        <v>35306.5</v>
      </c>
      <c r="K78" s="70">
        <v>0</v>
      </c>
      <c r="L78" s="68">
        <v>0</v>
      </c>
      <c r="M78" s="68">
        <v>0</v>
      </c>
      <c r="N78" s="68">
        <v>0</v>
      </c>
      <c r="O78" s="70">
        <v>0</v>
      </c>
      <c r="P78" s="68">
        <v>0</v>
      </c>
      <c r="Q78" s="68">
        <v>0</v>
      </c>
      <c r="R78" s="68">
        <v>0</v>
      </c>
      <c r="S78" s="68">
        <v>0</v>
      </c>
      <c r="T78" s="68">
        <v>0</v>
      </c>
      <c r="U78" s="68">
        <v>0</v>
      </c>
      <c r="V78" s="68">
        <v>0</v>
      </c>
      <c r="W78" s="68">
        <v>0</v>
      </c>
    </row>
    <row r="79" spans="1:23" ht="27" x14ac:dyDescent="0.25">
      <c r="A79" s="64">
        <v>2000</v>
      </c>
      <c r="B79" s="11" t="s">
        <v>42</v>
      </c>
      <c r="C79" s="65">
        <v>2700</v>
      </c>
      <c r="D79" s="51" t="s">
        <v>64</v>
      </c>
      <c r="E79" s="66">
        <v>274</v>
      </c>
      <c r="F79" s="39" t="s">
        <v>182</v>
      </c>
      <c r="G79" s="52">
        <v>0</v>
      </c>
      <c r="H79" s="52">
        <v>0</v>
      </c>
      <c r="I79" s="52">
        <v>0</v>
      </c>
      <c r="J79" s="12">
        <f t="shared" si="1"/>
        <v>0</v>
      </c>
      <c r="K79" s="70">
        <v>0</v>
      </c>
      <c r="L79" s="68">
        <v>0</v>
      </c>
      <c r="M79" s="68">
        <v>0</v>
      </c>
      <c r="N79" s="68">
        <v>0</v>
      </c>
      <c r="O79" s="70">
        <v>0</v>
      </c>
      <c r="P79" s="68">
        <v>0</v>
      </c>
      <c r="Q79" s="68">
        <v>0</v>
      </c>
      <c r="R79" s="68">
        <v>0</v>
      </c>
      <c r="S79" s="68">
        <v>0</v>
      </c>
      <c r="T79" s="68">
        <v>0</v>
      </c>
      <c r="U79" s="68">
        <v>0</v>
      </c>
      <c r="V79" s="68">
        <v>0</v>
      </c>
      <c r="W79" s="68">
        <v>0</v>
      </c>
    </row>
    <row r="80" spans="1:23" ht="27" x14ac:dyDescent="0.25">
      <c r="A80" s="64">
        <v>2000</v>
      </c>
      <c r="B80" s="11" t="s">
        <v>42</v>
      </c>
      <c r="C80" s="65">
        <v>2700</v>
      </c>
      <c r="D80" s="51" t="s">
        <v>64</v>
      </c>
      <c r="E80" s="66">
        <v>275</v>
      </c>
      <c r="F80" s="30" t="s">
        <v>183</v>
      </c>
      <c r="G80" s="52">
        <v>0</v>
      </c>
      <c r="H80" s="52">
        <v>0</v>
      </c>
      <c r="I80" s="52">
        <v>0</v>
      </c>
      <c r="J80" s="12">
        <f t="shared" si="1"/>
        <v>0</v>
      </c>
      <c r="K80" s="70">
        <v>0</v>
      </c>
      <c r="L80" s="68">
        <v>0</v>
      </c>
      <c r="M80" s="68">
        <v>0</v>
      </c>
      <c r="N80" s="68">
        <v>0</v>
      </c>
      <c r="O80" s="70">
        <v>0</v>
      </c>
      <c r="P80" s="68">
        <v>0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68">
        <v>0</v>
      </c>
    </row>
    <row r="81" spans="1:23" x14ac:dyDescent="0.25">
      <c r="A81" s="64">
        <v>2000</v>
      </c>
      <c r="B81" s="11" t="s">
        <v>42</v>
      </c>
      <c r="C81" s="65">
        <v>2800</v>
      </c>
      <c r="D81" s="51" t="s">
        <v>65</v>
      </c>
      <c r="E81" s="66">
        <v>281</v>
      </c>
      <c r="F81" s="39" t="s">
        <v>184</v>
      </c>
      <c r="G81" s="52">
        <v>0</v>
      </c>
      <c r="H81" s="52">
        <v>0</v>
      </c>
      <c r="I81" s="52">
        <v>0</v>
      </c>
      <c r="J81" s="12">
        <f t="shared" si="1"/>
        <v>0</v>
      </c>
      <c r="K81" s="70">
        <v>0</v>
      </c>
      <c r="L81" s="68">
        <v>0</v>
      </c>
      <c r="M81" s="68">
        <v>0</v>
      </c>
      <c r="N81" s="68">
        <v>0</v>
      </c>
      <c r="O81" s="70">
        <v>0</v>
      </c>
      <c r="P81" s="68">
        <v>0</v>
      </c>
      <c r="Q81" s="68">
        <v>0</v>
      </c>
      <c r="R81" s="68">
        <v>0</v>
      </c>
      <c r="S81" s="68">
        <v>0</v>
      </c>
      <c r="T81" s="68">
        <v>0</v>
      </c>
      <c r="U81" s="68">
        <v>0</v>
      </c>
      <c r="V81" s="68">
        <v>0</v>
      </c>
      <c r="W81" s="68">
        <v>0</v>
      </c>
    </row>
    <row r="82" spans="1:23" x14ac:dyDescent="0.25">
      <c r="A82" s="64">
        <v>2000</v>
      </c>
      <c r="B82" s="11" t="s">
        <v>42</v>
      </c>
      <c r="C82" s="65">
        <v>2800</v>
      </c>
      <c r="D82" s="51" t="s">
        <v>65</v>
      </c>
      <c r="E82" s="66">
        <v>282</v>
      </c>
      <c r="F82" s="39" t="s">
        <v>185</v>
      </c>
      <c r="G82" s="52">
        <v>0</v>
      </c>
      <c r="H82" s="52">
        <v>0</v>
      </c>
      <c r="I82" s="52">
        <v>0</v>
      </c>
      <c r="J82" s="12">
        <f t="shared" si="1"/>
        <v>0</v>
      </c>
      <c r="K82" s="70">
        <v>0</v>
      </c>
      <c r="L82" s="68">
        <v>0</v>
      </c>
      <c r="M82" s="68">
        <v>0</v>
      </c>
      <c r="N82" s="68">
        <v>0</v>
      </c>
      <c r="O82" s="70">
        <v>0</v>
      </c>
      <c r="P82" s="68">
        <v>0</v>
      </c>
      <c r="Q82" s="68">
        <v>0</v>
      </c>
      <c r="R82" s="68">
        <v>0</v>
      </c>
      <c r="S82" s="68">
        <v>0</v>
      </c>
      <c r="T82" s="68">
        <v>0</v>
      </c>
      <c r="U82" s="68">
        <v>0</v>
      </c>
      <c r="V82" s="68">
        <v>0</v>
      </c>
      <c r="W82" s="68">
        <v>0</v>
      </c>
    </row>
    <row r="83" spans="1:23" x14ac:dyDescent="0.25">
      <c r="A83" s="64">
        <v>2000</v>
      </c>
      <c r="B83" s="11" t="s">
        <v>42</v>
      </c>
      <c r="C83" s="65">
        <v>2800</v>
      </c>
      <c r="D83" s="51" t="s">
        <v>65</v>
      </c>
      <c r="E83" s="66">
        <v>283</v>
      </c>
      <c r="F83" s="30" t="s">
        <v>186</v>
      </c>
      <c r="G83" s="52">
        <v>0</v>
      </c>
      <c r="H83" s="52">
        <v>0</v>
      </c>
      <c r="I83" s="52">
        <v>0</v>
      </c>
      <c r="J83" s="12">
        <f t="shared" si="1"/>
        <v>0</v>
      </c>
      <c r="K83" s="70">
        <v>0</v>
      </c>
      <c r="L83" s="68">
        <v>0</v>
      </c>
      <c r="M83" s="68">
        <v>0</v>
      </c>
      <c r="N83" s="68">
        <v>0</v>
      </c>
      <c r="O83" s="70">
        <v>0</v>
      </c>
      <c r="P83" s="68">
        <v>0</v>
      </c>
      <c r="Q83" s="68">
        <v>0</v>
      </c>
      <c r="R83" s="68">
        <v>0</v>
      </c>
      <c r="S83" s="68">
        <v>0</v>
      </c>
      <c r="T83" s="68">
        <v>0</v>
      </c>
      <c r="U83" s="68">
        <v>0</v>
      </c>
      <c r="V83" s="68">
        <v>0</v>
      </c>
      <c r="W83" s="68">
        <v>0</v>
      </c>
    </row>
    <row r="84" spans="1:23" x14ac:dyDescent="0.25">
      <c r="A84" s="64">
        <v>2000</v>
      </c>
      <c r="B84" s="11" t="s">
        <v>42</v>
      </c>
      <c r="C84" s="65">
        <v>2900</v>
      </c>
      <c r="D84" s="51" t="s">
        <v>66</v>
      </c>
      <c r="E84" s="66">
        <v>291</v>
      </c>
      <c r="F84" s="39" t="s">
        <v>187</v>
      </c>
      <c r="G84" s="52">
        <v>1368.5</v>
      </c>
      <c r="H84" s="52">
        <v>0</v>
      </c>
      <c r="I84" s="52">
        <v>0</v>
      </c>
      <c r="J84" s="12">
        <f t="shared" si="1"/>
        <v>1368.5</v>
      </c>
      <c r="K84" s="70">
        <v>0</v>
      </c>
      <c r="L84" s="68">
        <v>0</v>
      </c>
      <c r="M84" s="68">
        <v>0</v>
      </c>
      <c r="N84" s="68">
        <v>0</v>
      </c>
      <c r="O84" s="70">
        <v>0</v>
      </c>
      <c r="P84" s="68">
        <v>0</v>
      </c>
      <c r="Q84" s="68">
        <v>0</v>
      </c>
      <c r="R84" s="68">
        <v>0</v>
      </c>
      <c r="S84" s="68">
        <v>0</v>
      </c>
      <c r="T84" s="68">
        <v>0</v>
      </c>
      <c r="U84" s="68">
        <v>0</v>
      </c>
      <c r="V84" s="68">
        <v>0</v>
      </c>
      <c r="W84" s="68">
        <v>0</v>
      </c>
    </row>
    <row r="85" spans="1:23" x14ac:dyDescent="0.25">
      <c r="A85" s="64">
        <v>2000</v>
      </c>
      <c r="B85" s="11" t="s">
        <v>42</v>
      </c>
      <c r="C85" s="65">
        <v>2900</v>
      </c>
      <c r="D85" s="51" t="s">
        <v>66</v>
      </c>
      <c r="E85" s="66">
        <v>292</v>
      </c>
      <c r="F85" s="39" t="s">
        <v>188</v>
      </c>
      <c r="G85" s="52">
        <v>177</v>
      </c>
      <c r="H85" s="52">
        <v>0</v>
      </c>
      <c r="I85" s="52">
        <v>0</v>
      </c>
      <c r="J85" s="12">
        <f t="shared" si="1"/>
        <v>177</v>
      </c>
      <c r="K85" s="70">
        <v>0</v>
      </c>
      <c r="L85" s="68">
        <v>0</v>
      </c>
      <c r="M85" s="68">
        <v>0</v>
      </c>
      <c r="N85" s="68">
        <v>0</v>
      </c>
      <c r="O85" s="70">
        <v>0</v>
      </c>
      <c r="P85" s="68">
        <v>0</v>
      </c>
      <c r="Q85" s="68">
        <v>0</v>
      </c>
      <c r="R85" s="68">
        <v>0</v>
      </c>
      <c r="S85" s="68">
        <v>0</v>
      </c>
      <c r="T85" s="68">
        <v>0</v>
      </c>
      <c r="U85" s="68">
        <v>0</v>
      </c>
      <c r="V85" s="68">
        <v>0</v>
      </c>
      <c r="W85" s="68">
        <v>0</v>
      </c>
    </row>
    <row r="86" spans="1:23" ht="27" x14ac:dyDescent="0.25">
      <c r="A86" s="64">
        <v>2000</v>
      </c>
      <c r="B86" s="11" t="s">
        <v>42</v>
      </c>
      <c r="C86" s="65">
        <v>2900</v>
      </c>
      <c r="D86" s="51" t="s">
        <v>66</v>
      </c>
      <c r="E86" s="66">
        <v>293</v>
      </c>
      <c r="F86" s="30" t="s">
        <v>189</v>
      </c>
      <c r="G86" s="52">
        <v>0</v>
      </c>
      <c r="H86" s="52">
        <v>0</v>
      </c>
      <c r="I86" s="52">
        <v>0</v>
      </c>
      <c r="J86" s="12">
        <f t="shared" si="1"/>
        <v>0</v>
      </c>
      <c r="K86" s="70">
        <v>0</v>
      </c>
      <c r="L86" s="68">
        <v>0</v>
      </c>
      <c r="M86" s="68">
        <v>0</v>
      </c>
      <c r="N86" s="68">
        <v>0</v>
      </c>
      <c r="O86" s="70">
        <v>0</v>
      </c>
      <c r="P86" s="68">
        <v>0</v>
      </c>
      <c r="Q86" s="68">
        <v>0</v>
      </c>
      <c r="R86" s="68">
        <v>0</v>
      </c>
      <c r="S86" s="68">
        <v>0</v>
      </c>
      <c r="T86" s="68">
        <v>0</v>
      </c>
      <c r="U86" s="68">
        <v>0</v>
      </c>
      <c r="V86" s="68">
        <v>0</v>
      </c>
      <c r="W86" s="68">
        <v>0</v>
      </c>
    </row>
    <row r="87" spans="1:23" ht="27" x14ac:dyDescent="0.25">
      <c r="A87" s="64">
        <v>2000</v>
      </c>
      <c r="B87" s="11" t="s">
        <v>42</v>
      </c>
      <c r="C87" s="65">
        <v>2900</v>
      </c>
      <c r="D87" s="51" t="s">
        <v>66</v>
      </c>
      <c r="E87" s="66">
        <v>294</v>
      </c>
      <c r="F87" s="30" t="s">
        <v>190</v>
      </c>
      <c r="G87" s="52">
        <v>2190.6999999999998</v>
      </c>
      <c r="H87" s="52">
        <v>0</v>
      </c>
      <c r="I87" s="52">
        <v>0</v>
      </c>
      <c r="J87" s="12">
        <f t="shared" si="1"/>
        <v>2190.6999999999998</v>
      </c>
      <c r="K87" s="70">
        <v>2088.6999999999998</v>
      </c>
      <c r="L87" s="68">
        <v>0</v>
      </c>
      <c r="M87" s="68">
        <v>2088.6999999999998</v>
      </c>
      <c r="N87" s="68">
        <v>0</v>
      </c>
      <c r="O87" s="70">
        <v>2088.6999999999998</v>
      </c>
      <c r="P87" s="68">
        <v>0</v>
      </c>
      <c r="Q87" s="68">
        <v>2088.6999999999998</v>
      </c>
      <c r="R87" s="68">
        <v>-1500</v>
      </c>
      <c r="S87" s="68">
        <f>2088.7-1500</f>
        <v>588.69999999999982</v>
      </c>
      <c r="T87" s="68">
        <v>0</v>
      </c>
      <c r="U87" s="68">
        <v>2088.6999999999998</v>
      </c>
      <c r="V87" s="68">
        <v>-1500</v>
      </c>
      <c r="W87" s="68">
        <f>2088.7-1500</f>
        <v>588.69999999999982</v>
      </c>
    </row>
    <row r="88" spans="1:23" ht="27" x14ac:dyDescent="0.25">
      <c r="A88" s="64">
        <v>2000</v>
      </c>
      <c r="B88" s="11" t="s">
        <v>42</v>
      </c>
      <c r="C88" s="65">
        <v>2900</v>
      </c>
      <c r="D88" s="51" t="s">
        <v>66</v>
      </c>
      <c r="E88" s="66">
        <v>295</v>
      </c>
      <c r="F88" s="30" t="s">
        <v>191</v>
      </c>
      <c r="G88" s="52">
        <v>0</v>
      </c>
      <c r="H88" s="52">
        <v>0</v>
      </c>
      <c r="I88" s="52">
        <v>0</v>
      </c>
      <c r="J88" s="12">
        <f t="shared" si="1"/>
        <v>0</v>
      </c>
      <c r="K88" s="70">
        <v>0</v>
      </c>
      <c r="L88" s="68">
        <v>0</v>
      </c>
      <c r="M88" s="68">
        <v>0</v>
      </c>
      <c r="N88" s="68">
        <v>0</v>
      </c>
      <c r="O88" s="70">
        <v>0</v>
      </c>
      <c r="P88" s="68">
        <v>0</v>
      </c>
      <c r="Q88" s="68">
        <v>0</v>
      </c>
      <c r="R88" s="68">
        <v>0</v>
      </c>
      <c r="S88" s="68">
        <v>0</v>
      </c>
      <c r="T88" s="68">
        <v>0</v>
      </c>
      <c r="U88" s="68">
        <v>0</v>
      </c>
      <c r="V88" s="68">
        <v>0</v>
      </c>
      <c r="W88" s="68">
        <v>0</v>
      </c>
    </row>
    <row r="89" spans="1:23" x14ac:dyDescent="0.25">
      <c r="A89" s="64">
        <v>2000</v>
      </c>
      <c r="B89" s="11" t="s">
        <v>42</v>
      </c>
      <c r="C89" s="65">
        <v>2900</v>
      </c>
      <c r="D89" s="51" t="s">
        <v>66</v>
      </c>
      <c r="E89" s="66">
        <v>296</v>
      </c>
      <c r="F89" s="30" t="s">
        <v>192</v>
      </c>
      <c r="G89" s="52">
        <v>0</v>
      </c>
      <c r="H89" s="52">
        <v>0</v>
      </c>
      <c r="I89" s="52">
        <v>0</v>
      </c>
      <c r="J89" s="12">
        <f t="shared" si="1"/>
        <v>0</v>
      </c>
      <c r="K89" s="70">
        <v>0</v>
      </c>
      <c r="L89" s="68">
        <v>0</v>
      </c>
      <c r="M89" s="68">
        <v>0</v>
      </c>
      <c r="N89" s="68">
        <v>0</v>
      </c>
      <c r="O89" s="70">
        <v>0</v>
      </c>
      <c r="P89" s="68">
        <v>0</v>
      </c>
      <c r="Q89" s="68">
        <v>0</v>
      </c>
      <c r="R89" s="68">
        <v>0</v>
      </c>
      <c r="S89" s="68">
        <v>0</v>
      </c>
      <c r="T89" s="68">
        <v>0</v>
      </c>
      <c r="U89" s="68">
        <v>0</v>
      </c>
      <c r="V89" s="68">
        <v>0</v>
      </c>
      <c r="W89" s="68">
        <v>0</v>
      </c>
    </row>
    <row r="90" spans="1:23" ht="27" x14ac:dyDescent="0.25">
      <c r="A90" s="64">
        <v>2000</v>
      </c>
      <c r="B90" s="11" t="s">
        <v>42</v>
      </c>
      <c r="C90" s="65">
        <v>2900</v>
      </c>
      <c r="D90" s="51" t="s">
        <v>66</v>
      </c>
      <c r="E90" s="66">
        <v>297</v>
      </c>
      <c r="F90" s="30" t="s">
        <v>193</v>
      </c>
      <c r="G90" s="52">
        <v>0</v>
      </c>
      <c r="H90" s="52">
        <v>0</v>
      </c>
      <c r="I90" s="52">
        <v>0</v>
      </c>
      <c r="J90" s="12">
        <f t="shared" si="1"/>
        <v>0</v>
      </c>
      <c r="K90" s="70">
        <v>0</v>
      </c>
      <c r="L90" s="68">
        <v>0</v>
      </c>
      <c r="M90" s="68">
        <v>0</v>
      </c>
      <c r="N90" s="68">
        <v>0</v>
      </c>
      <c r="O90" s="70">
        <v>0</v>
      </c>
      <c r="P90" s="68">
        <v>0</v>
      </c>
      <c r="Q90" s="68">
        <v>0</v>
      </c>
      <c r="R90" s="68">
        <v>0</v>
      </c>
      <c r="S90" s="68">
        <v>0</v>
      </c>
      <c r="T90" s="68">
        <v>0</v>
      </c>
      <c r="U90" s="68">
        <v>0</v>
      </c>
      <c r="V90" s="68">
        <v>0</v>
      </c>
      <c r="W90" s="68">
        <v>0</v>
      </c>
    </row>
    <row r="91" spans="1:23" ht="27" x14ac:dyDescent="0.25">
      <c r="A91" s="64">
        <v>2000</v>
      </c>
      <c r="B91" s="11" t="s">
        <v>42</v>
      </c>
      <c r="C91" s="65">
        <v>2900</v>
      </c>
      <c r="D91" s="51" t="s">
        <v>66</v>
      </c>
      <c r="E91" s="66">
        <v>298</v>
      </c>
      <c r="F91" s="30" t="s">
        <v>194</v>
      </c>
      <c r="G91" s="52">
        <v>0</v>
      </c>
      <c r="H91" s="52">
        <v>0</v>
      </c>
      <c r="I91" s="52">
        <v>0</v>
      </c>
      <c r="J91" s="12">
        <f t="shared" si="1"/>
        <v>0</v>
      </c>
      <c r="K91" s="70">
        <v>0</v>
      </c>
      <c r="L91" s="68">
        <v>0</v>
      </c>
      <c r="M91" s="68">
        <v>0</v>
      </c>
      <c r="N91" s="68">
        <v>0</v>
      </c>
      <c r="O91" s="70">
        <v>0</v>
      </c>
      <c r="P91" s="68">
        <v>0</v>
      </c>
      <c r="Q91" s="68">
        <v>0</v>
      </c>
      <c r="R91" s="68">
        <v>0</v>
      </c>
      <c r="S91" s="68">
        <v>0</v>
      </c>
      <c r="T91" s="68">
        <v>0</v>
      </c>
      <c r="U91" s="68">
        <v>0</v>
      </c>
      <c r="V91" s="68">
        <v>0</v>
      </c>
      <c r="W91" s="68">
        <v>0</v>
      </c>
    </row>
    <row r="92" spans="1:23" x14ac:dyDescent="0.25">
      <c r="A92" s="64">
        <v>2000</v>
      </c>
      <c r="B92" s="11" t="s">
        <v>42</v>
      </c>
      <c r="C92" s="65">
        <v>2900</v>
      </c>
      <c r="D92" s="51" t="s">
        <v>66</v>
      </c>
      <c r="E92" s="66">
        <v>299</v>
      </c>
      <c r="F92" s="30" t="s">
        <v>195</v>
      </c>
      <c r="G92" s="52">
        <v>0</v>
      </c>
      <c r="H92" s="52">
        <v>0</v>
      </c>
      <c r="I92" s="52">
        <v>0</v>
      </c>
      <c r="J92" s="12">
        <f t="shared" si="1"/>
        <v>0</v>
      </c>
      <c r="K92" s="70">
        <v>0</v>
      </c>
      <c r="L92" s="68">
        <v>0</v>
      </c>
      <c r="M92" s="68">
        <v>0</v>
      </c>
      <c r="N92" s="68">
        <v>0</v>
      </c>
      <c r="O92" s="70">
        <v>0</v>
      </c>
      <c r="P92" s="68">
        <v>0</v>
      </c>
      <c r="Q92" s="68">
        <v>0</v>
      </c>
      <c r="R92" s="68">
        <v>0</v>
      </c>
      <c r="S92" s="68">
        <v>0</v>
      </c>
      <c r="T92" s="68">
        <v>0</v>
      </c>
      <c r="U92" s="68">
        <v>0</v>
      </c>
      <c r="V92" s="68">
        <v>0</v>
      </c>
      <c r="W92" s="68">
        <v>0</v>
      </c>
    </row>
    <row r="93" spans="1:23" x14ac:dyDescent="0.25">
      <c r="A93" s="66">
        <v>3000</v>
      </c>
      <c r="B93" s="6" t="s">
        <v>43</v>
      </c>
      <c r="C93" s="65">
        <v>3100</v>
      </c>
      <c r="D93" s="51" t="s">
        <v>67</v>
      </c>
      <c r="E93" s="66">
        <v>311</v>
      </c>
      <c r="F93" s="39" t="s">
        <v>196</v>
      </c>
      <c r="G93" s="52">
        <v>536421.5</v>
      </c>
      <c r="H93" s="52">
        <v>0</v>
      </c>
      <c r="I93" s="52">
        <v>0</v>
      </c>
      <c r="J93" s="12">
        <f t="shared" si="1"/>
        <v>536421.5</v>
      </c>
      <c r="K93" s="70">
        <v>108921.5</v>
      </c>
      <c r="L93" s="68">
        <v>32126.5</v>
      </c>
      <c r="M93" s="68">
        <v>76795</v>
      </c>
      <c r="N93" s="68">
        <v>0</v>
      </c>
      <c r="O93" s="70">
        <v>108921.5</v>
      </c>
      <c r="P93" s="68">
        <v>32126.5</v>
      </c>
      <c r="Q93" s="68">
        <v>76795</v>
      </c>
      <c r="R93" s="68">
        <v>-5017</v>
      </c>
      <c r="S93" s="68">
        <f>108921.5-5017</f>
        <v>103904.5</v>
      </c>
      <c r="T93" s="68">
        <v>32126.5</v>
      </c>
      <c r="U93" s="68">
        <v>76795</v>
      </c>
      <c r="V93" s="68">
        <v>-5017</v>
      </c>
      <c r="W93" s="68">
        <f>108921.5-5017</f>
        <v>103904.5</v>
      </c>
    </row>
    <row r="94" spans="1:23" x14ac:dyDescent="0.25">
      <c r="A94" s="66">
        <v>3000</v>
      </c>
      <c r="B94" s="6" t="s">
        <v>43</v>
      </c>
      <c r="C94" s="65">
        <v>3100</v>
      </c>
      <c r="D94" s="51" t="s">
        <v>67</v>
      </c>
      <c r="E94" s="66">
        <v>312</v>
      </c>
      <c r="F94" s="39" t="s">
        <v>197</v>
      </c>
      <c r="G94" s="52">
        <v>0</v>
      </c>
      <c r="H94" s="52">
        <v>0</v>
      </c>
      <c r="I94" s="52">
        <v>0</v>
      </c>
      <c r="J94" s="12">
        <f t="shared" si="1"/>
        <v>0</v>
      </c>
      <c r="K94" s="70">
        <v>0</v>
      </c>
      <c r="L94" s="68">
        <v>0</v>
      </c>
      <c r="M94" s="68">
        <v>0</v>
      </c>
      <c r="N94" s="68">
        <v>0</v>
      </c>
      <c r="O94" s="70">
        <v>0</v>
      </c>
      <c r="P94" s="68">
        <v>0</v>
      </c>
      <c r="Q94" s="68">
        <v>0</v>
      </c>
      <c r="R94" s="68">
        <v>0</v>
      </c>
      <c r="S94" s="68">
        <v>0</v>
      </c>
      <c r="T94" s="68">
        <v>0</v>
      </c>
      <c r="U94" s="68">
        <v>0</v>
      </c>
      <c r="V94" s="68">
        <v>0</v>
      </c>
      <c r="W94" s="68">
        <v>0</v>
      </c>
    </row>
    <row r="95" spans="1:23" x14ac:dyDescent="0.25">
      <c r="A95" s="66">
        <v>3000</v>
      </c>
      <c r="B95" s="6" t="s">
        <v>43</v>
      </c>
      <c r="C95" s="65">
        <v>3100</v>
      </c>
      <c r="D95" s="51" t="s">
        <v>67</v>
      </c>
      <c r="E95" s="66">
        <v>313</v>
      </c>
      <c r="F95" s="39" t="s">
        <v>198</v>
      </c>
      <c r="G95" s="52">
        <v>58076.5</v>
      </c>
      <c r="H95" s="52">
        <v>0</v>
      </c>
      <c r="I95" s="52">
        <v>0</v>
      </c>
      <c r="J95" s="12">
        <f t="shared" si="1"/>
        <v>58076.5</v>
      </c>
      <c r="K95" s="70">
        <v>13076.5</v>
      </c>
      <c r="L95" s="68">
        <v>13076.5</v>
      </c>
      <c r="M95" s="68">
        <v>0</v>
      </c>
      <c r="N95" s="68">
        <v>0</v>
      </c>
      <c r="O95" s="70">
        <v>13076.5</v>
      </c>
      <c r="P95" s="68">
        <v>13076.5</v>
      </c>
      <c r="Q95" s="68">
        <v>0</v>
      </c>
      <c r="R95" s="68">
        <v>0</v>
      </c>
      <c r="S95" s="68">
        <v>13076.5</v>
      </c>
      <c r="T95" s="68">
        <v>13076.5</v>
      </c>
      <c r="U95" s="68">
        <v>0</v>
      </c>
      <c r="V95" s="68">
        <v>0</v>
      </c>
      <c r="W95" s="68">
        <v>13076.5</v>
      </c>
    </row>
    <row r="96" spans="1:23" x14ac:dyDescent="0.25">
      <c r="A96" s="66">
        <v>3000</v>
      </c>
      <c r="B96" s="6" t="s">
        <v>43</v>
      </c>
      <c r="C96" s="65">
        <v>3100</v>
      </c>
      <c r="D96" s="51" t="s">
        <v>67</v>
      </c>
      <c r="E96" s="66">
        <v>314</v>
      </c>
      <c r="F96" s="39" t="s">
        <v>199</v>
      </c>
      <c r="G96" s="52">
        <v>76652.2</v>
      </c>
      <c r="H96" s="52">
        <v>0</v>
      </c>
      <c r="I96" s="52">
        <v>0</v>
      </c>
      <c r="J96" s="12">
        <f t="shared" si="1"/>
        <v>76652.2</v>
      </c>
      <c r="K96" s="70">
        <v>16652.2</v>
      </c>
      <c r="L96" s="68">
        <v>4652.2</v>
      </c>
      <c r="M96" s="68">
        <v>12000</v>
      </c>
      <c r="N96" s="68">
        <v>0</v>
      </c>
      <c r="O96" s="70">
        <v>16652.2</v>
      </c>
      <c r="P96" s="68">
        <v>4652.2</v>
      </c>
      <c r="Q96" s="68">
        <v>12000</v>
      </c>
      <c r="R96" s="68">
        <v>0</v>
      </c>
      <c r="S96" s="68">
        <v>16652.2</v>
      </c>
      <c r="T96" s="68">
        <v>4652.2</v>
      </c>
      <c r="U96" s="68">
        <v>12000</v>
      </c>
      <c r="V96" s="68">
        <v>0</v>
      </c>
      <c r="W96" s="68">
        <v>16652.2</v>
      </c>
    </row>
    <row r="97" spans="1:23" x14ac:dyDescent="0.25">
      <c r="A97" s="66">
        <v>3000</v>
      </c>
      <c r="B97" s="6" t="s">
        <v>43</v>
      </c>
      <c r="C97" s="65">
        <v>3100</v>
      </c>
      <c r="D97" s="51" t="s">
        <v>67</v>
      </c>
      <c r="E97" s="66">
        <v>315</v>
      </c>
      <c r="F97" s="39" t="s">
        <v>200</v>
      </c>
      <c r="G97" s="52">
        <v>0</v>
      </c>
      <c r="H97" s="52">
        <v>0</v>
      </c>
      <c r="I97" s="52">
        <v>0</v>
      </c>
      <c r="J97" s="12">
        <f t="shared" si="1"/>
        <v>0</v>
      </c>
      <c r="K97" s="70">
        <v>0</v>
      </c>
      <c r="L97" s="68">
        <v>0</v>
      </c>
      <c r="M97" s="68">
        <v>0</v>
      </c>
      <c r="N97" s="68">
        <v>0</v>
      </c>
      <c r="O97" s="70">
        <v>0</v>
      </c>
      <c r="P97" s="68">
        <v>0</v>
      </c>
      <c r="Q97" s="68">
        <v>0</v>
      </c>
      <c r="R97" s="68">
        <v>0</v>
      </c>
      <c r="S97" s="68">
        <v>0</v>
      </c>
      <c r="T97" s="68">
        <v>0</v>
      </c>
      <c r="U97" s="68">
        <v>0</v>
      </c>
      <c r="V97" s="68">
        <v>0</v>
      </c>
      <c r="W97" s="68">
        <v>0</v>
      </c>
    </row>
    <row r="98" spans="1:23" x14ac:dyDescent="0.25">
      <c r="A98" s="66">
        <v>3000</v>
      </c>
      <c r="B98" s="6" t="s">
        <v>43</v>
      </c>
      <c r="C98" s="65">
        <v>3100</v>
      </c>
      <c r="D98" s="51" t="s">
        <v>67</v>
      </c>
      <c r="E98" s="66">
        <v>316</v>
      </c>
      <c r="F98" s="39" t="s">
        <v>201</v>
      </c>
      <c r="G98" s="52">
        <v>499582.8</v>
      </c>
      <c r="H98" s="52">
        <v>0</v>
      </c>
      <c r="I98" s="52">
        <v>0</v>
      </c>
      <c r="J98" s="12">
        <f t="shared" si="1"/>
        <v>499582.8</v>
      </c>
      <c r="K98" s="70">
        <v>103582.8</v>
      </c>
      <c r="L98" s="68">
        <v>33582.800000000003</v>
      </c>
      <c r="M98" s="68">
        <v>70000</v>
      </c>
      <c r="N98" s="68">
        <v>0</v>
      </c>
      <c r="O98" s="70">
        <v>103582.8</v>
      </c>
      <c r="P98" s="68">
        <v>33582.800000000003</v>
      </c>
      <c r="Q98" s="68">
        <v>70000</v>
      </c>
      <c r="R98" s="68">
        <v>0</v>
      </c>
      <c r="S98" s="68">
        <v>103582.8</v>
      </c>
      <c r="T98" s="68">
        <v>33582.800000000003</v>
      </c>
      <c r="U98" s="68">
        <v>70000</v>
      </c>
      <c r="V98" s="68">
        <v>0</v>
      </c>
      <c r="W98" s="68">
        <v>103582.8</v>
      </c>
    </row>
    <row r="99" spans="1:23" ht="27" x14ac:dyDescent="0.25">
      <c r="A99" s="66">
        <v>3000</v>
      </c>
      <c r="B99" s="6" t="s">
        <v>43</v>
      </c>
      <c r="C99" s="65">
        <v>3100</v>
      </c>
      <c r="D99" s="51" t="s">
        <v>67</v>
      </c>
      <c r="E99" s="66">
        <v>317</v>
      </c>
      <c r="F99" s="30" t="s">
        <v>202</v>
      </c>
      <c r="G99" s="52">
        <v>0</v>
      </c>
      <c r="H99" s="52">
        <v>0</v>
      </c>
      <c r="I99" s="52">
        <v>0</v>
      </c>
      <c r="J99" s="12">
        <f t="shared" si="1"/>
        <v>0</v>
      </c>
      <c r="K99" s="70">
        <v>0</v>
      </c>
      <c r="L99" s="68">
        <v>0</v>
      </c>
      <c r="M99" s="68">
        <v>0</v>
      </c>
      <c r="N99" s="68">
        <v>0</v>
      </c>
      <c r="O99" s="70">
        <v>0</v>
      </c>
      <c r="P99" s="68">
        <v>0</v>
      </c>
      <c r="Q99" s="68">
        <v>0</v>
      </c>
      <c r="R99" s="68">
        <v>0</v>
      </c>
      <c r="S99" s="68">
        <v>0</v>
      </c>
      <c r="T99" s="68">
        <v>0</v>
      </c>
      <c r="U99" s="68">
        <v>0</v>
      </c>
      <c r="V99" s="68">
        <v>0</v>
      </c>
      <c r="W99" s="68">
        <v>0</v>
      </c>
    </row>
    <row r="100" spans="1:23" x14ac:dyDescent="0.25">
      <c r="A100" s="66">
        <v>3000</v>
      </c>
      <c r="B100" s="6" t="s">
        <v>43</v>
      </c>
      <c r="C100" s="65">
        <v>3100</v>
      </c>
      <c r="D100" s="51" t="s">
        <v>67</v>
      </c>
      <c r="E100" s="66">
        <v>318</v>
      </c>
      <c r="F100" s="39" t="s">
        <v>203</v>
      </c>
      <c r="G100" s="52">
        <v>0</v>
      </c>
      <c r="H100" s="52">
        <v>0</v>
      </c>
      <c r="I100" s="52">
        <v>0</v>
      </c>
      <c r="J100" s="12">
        <f t="shared" si="1"/>
        <v>0</v>
      </c>
      <c r="K100" s="70">
        <v>0</v>
      </c>
      <c r="L100" s="68">
        <v>0</v>
      </c>
      <c r="M100" s="68">
        <v>0</v>
      </c>
      <c r="N100" s="68">
        <v>0</v>
      </c>
      <c r="O100" s="70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</row>
    <row r="101" spans="1:23" x14ac:dyDescent="0.25">
      <c r="A101" s="66">
        <v>3000</v>
      </c>
      <c r="B101" s="6" t="s">
        <v>43</v>
      </c>
      <c r="C101" s="65">
        <v>3100</v>
      </c>
      <c r="D101" s="51" t="s">
        <v>67</v>
      </c>
      <c r="E101" s="66">
        <v>319</v>
      </c>
      <c r="F101" s="39" t="s">
        <v>204</v>
      </c>
      <c r="G101" s="52">
        <v>0</v>
      </c>
      <c r="H101" s="52">
        <v>0</v>
      </c>
      <c r="I101" s="52">
        <v>0</v>
      </c>
      <c r="J101" s="12">
        <f t="shared" si="1"/>
        <v>0</v>
      </c>
      <c r="K101" s="70">
        <v>0</v>
      </c>
      <c r="L101" s="68">
        <v>0</v>
      </c>
      <c r="M101" s="68">
        <v>0</v>
      </c>
      <c r="N101" s="68">
        <v>0</v>
      </c>
      <c r="O101" s="70">
        <v>0</v>
      </c>
      <c r="P101" s="68">
        <v>0</v>
      </c>
      <c r="Q101" s="68">
        <v>0</v>
      </c>
      <c r="R101" s="68">
        <v>0</v>
      </c>
      <c r="S101" s="68">
        <v>0</v>
      </c>
      <c r="T101" s="68">
        <v>0</v>
      </c>
      <c r="U101" s="68">
        <v>0</v>
      </c>
      <c r="V101" s="68">
        <v>0</v>
      </c>
      <c r="W101" s="68">
        <v>0</v>
      </c>
    </row>
    <row r="102" spans="1:23" x14ac:dyDescent="0.25">
      <c r="A102" s="66">
        <v>3000</v>
      </c>
      <c r="B102" s="6" t="s">
        <v>43</v>
      </c>
      <c r="C102" s="65">
        <v>3200</v>
      </c>
      <c r="D102" s="51" t="s">
        <v>68</v>
      </c>
      <c r="E102" s="66">
        <v>321</v>
      </c>
      <c r="F102" s="39" t="s">
        <v>205</v>
      </c>
      <c r="G102" s="52">
        <v>0</v>
      </c>
      <c r="H102" s="52">
        <v>0</v>
      </c>
      <c r="I102" s="52">
        <v>0</v>
      </c>
      <c r="J102" s="12">
        <f t="shared" si="1"/>
        <v>0</v>
      </c>
      <c r="K102" s="70">
        <v>0</v>
      </c>
      <c r="L102" s="68">
        <v>0</v>
      </c>
      <c r="M102" s="68">
        <v>0</v>
      </c>
      <c r="N102" s="68">
        <v>0</v>
      </c>
      <c r="O102" s="70">
        <v>0</v>
      </c>
      <c r="P102" s="68">
        <v>0</v>
      </c>
      <c r="Q102" s="68">
        <v>0</v>
      </c>
      <c r="R102" s="68">
        <v>0</v>
      </c>
      <c r="S102" s="68">
        <v>0</v>
      </c>
      <c r="T102" s="68">
        <v>0</v>
      </c>
      <c r="U102" s="68">
        <v>0</v>
      </c>
      <c r="V102" s="68">
        <v>0</v>
      </c>
      <c r="W102" s="68">
        <v>0</v>
      </c>
    </row>
    <row r="103" spans="1:23" x14ac:dyDescent="0.25">
      <c r="A103" s="66">
        <v>3000</v>
      </c>
      <c r="B103" s="6" t="s">
        <v>43</v>
      </c>
      <c r="C103" s="65">
        <v>3200</v>
      </c>
      <c r="D103" s="51" t="s">
        <v>68</v>
      </c>
      <c r="E103" s="66">
        <v>322</v>
      </c>
      <c r="F103" s="39" t="s">
        <v>206</v>
      </c>
      <c r="G103" s="52">
        <v>0</v>
      </c>
      <c r="H103" s="52">
        <v>0</v>
      </c>
      <c r="I103" s="52">
        <v>0</v>
      </c>
      <c r="J103" s="12">
        <f t="shared" si="1"/>
        <v>0</v>
      </c>
      <c r="K103" s="70">
        <v>0</v>
      </c>
      <c r="L103" s="68">
        <v>0</v>
      </c>
      <c r="M103" s="68">
        <v>0</v>
      </c>
      <c r="N103" s="68">
        <v>0</v>
      </c>
      <c r="O103" s="70">
        <v>0</v>
      </c>
      <c r="P103" s="68">
        <v>0</v>
      </c>
      <c r="Q103" s="68">
        <v>0</v>
      </c>
      <c r="R103" s="68">
        <v>0</v>
      </c>
      <c r="S103" s="68">
        <v>0</v>
      </c>
      <c r="T103" s="68">
        <v>0</v>
      </c>
      <c r="U103" s="68">
        <v>0</v>
      </c>
      <c r="V103" s="68">
        <v>0</v>
      </c>
      <c r="W103" s="68">
        <v>0</v>
      </c>
    </row>
    <row r="104" spans="1:23" ht="27" x14ac:dyDescent="0.25">
      <c r="A104" s="66">
        <v>3000</v>
      </c>
      <c r="B104" s="6" t="s">
        <v>43</v>
      </c>
      <c r="C104" s="65">
        <v>3200</v>
      </c>
      <c r="D104" s="51" t="s">
        <v>68</v>
      </c>
      <c r="E104" s="66">
        <v>323</v>
      </c>
      <c r="F104" s="30" t="s">
        <v>207</v>
      </c>
      <c r="G104" s="52">
        <v>0</v>
      </c>
      <c r="H104" s="52">
        <v>0</v>
      </c>
      <c r="I104" s="52">
        <v>0</v>
      </c>
      <c r="J104" s="12">
        <f t="shared" si="1"/>
        <v>0</v>
      </c>
      <c r="K104" s="70">
        <v>0</v>
      </c>
      <c r="L104" s="68">
        <v>0</v>
      </c>
      <c r="M104" s="68">
        <v>0</v>
      </c>
      <c r="N104" s="68">
        <v>0</v>
      </c>
      <c r="O104" s="70">
        <v>0</v>
      </c>
      <c r="P104" s="68">
        <v>0</v>
      </c>
      <c r="Q104" s="68">
        <v>0</v>
      </c>
      <c r="R104" s="68">
        <v>0</v>
      </c>
      <c r="S104" s="68">
        <v>0</v>
      </c>
      <c r="T104" s="68">
        <v>0</v>
      </c>
      <c r="U104" s="68">
        <v>0</v>
      </c>
      <c r="V104" s="68">
        <v>0</v>
      </c>
      <c r="W104" s="68">
        <v>0</v>
      </c>
    </row>
    <row r="105" spans="1:23" ht="27" x14ac:dyDescent="0.25">
      <c r="A105" s="66">
        <v>3000</v>
      </c>
      <c r="B105" s="6" t="s">
        <v>43</v>
      </c>
      <c r="C105" s="65">
        <v>3200</v>
      </c>
      <c r="D105" s="51" t="s">
        <v>68</v>
      </c>
      <c r="E105" s="66">
        <v>324</v>
      </c>
      <c r="F105" s="30" t="s">
        <v>208</v>
      </c>
      <c r="G105" s="52">
        <v>0</v>
      </c>
      <c r="H105" s="52">
        <v>0</v>
      </c>
      <c r="I105" s="52">
        <v>0</v>
      </c>
      <c r="J105" s="12">
        <f t="shared" si="1"/>
        <v>0</v>
      </c>
      <c r="K105" s="70">
        <v>0</v>
      </c>
      <c r="L105" s="68">
        <v>0</v>
      </c>
      <c r="M105" s="68">
        <v>0</v>
      </c>
      <c r="N105" s="68">
        <v>0</v>
      </c>
      <c r="O105" s="70">
        <v>0</v>
      </c>
      <c r="P105" s="68">
        <v>0</v>
      </c>
      <c r="Q105" s="68">
        <v>0</v>
      </c>
      <c r="R105" s="68">
        <v>0</v>
      </c>
      <c r="S105" s="68">
        <v>0</v>
      </c>
      <c r="T105" s="68">
        <v>0</v>
      </c>
      <c r="U105" s="68">
        <v>0</v>
      </c>
      <c r="V105" s="68">
        <v>0</v>
      </c>
      <c r="W105" s="68">
        <v>0</v>
      </c>
    </row>
    <row r="106" spans="1:23" x14ac:dyDescent="0.25">
      <c r="A106" s="66">
        <v>3000</v>
      </c>
      <c r="B106" s="6" t="s">
        <v>43</v>
      </c>
      <c r="C106" s="65">
        <v>3200</v>
      </c>
      <c r="D106" s="51" t="s">
        <v>68</v>
      </c>
      <c r="E106" s="66">
        <v>325</v>
      </c>
      <c r="F106" s="39" t="s">
        <v>209</v>
      </c>
      <c r="G106" s="52">
        <v>0</v>
      </c>
      <c r="H106" s="52">
        <v>0</v>
      </c>
      <c r="I106" s="52">
        <v>0</v>
      </c>
      <c r="J106" s="12">
        <f t="shared" si="1"/>
        <v>0</v>
      </c>
      <c r="K106" s="70">
        <v>0</v>
      </c>
      <c r="L106" s="68">
        <v>0</v>
      </c>
      <c r="M106" s="68">
        <v>0</v>
      </c>
      <c r="N106" s="68">
        <v>0</v>
      </c>
      <c r="O106" s="70">
        <v>0</v>
      </c>
      <c r="P106" s="68">
        <v>0</v>
      </c>
      <c r="Q106" s="68">
        <v>0</v>
      </c>
      <c r="R106" s="68">
        <v>0</v>
      </c>
      <c r="S106" s="68">
        <v>0</v>
      </c>
      <c r="T106" s="68">
        <v>0</v>
      </c>
      <c r="U106" s="68">
        <v>0</v>
      </c>
      <c r="V106" s="68">
        <v>0</v>
      </c>
      <c r="W106" s="68">
        <v>0</v>
      </c>
    </row>
    <row r="107" spans="1:23" x14ac:dyDescent="0.25">
      <c r="A107" s="66">
        <v>3000</v>
      </c>
      <c r="B107" s="6" t="s">
        <v>43</v>
      </c>
      <c r="C107" s="65">
        <v>3200</v>
      </c>
      <c r="D107" s="51" t="s">
        <v>68</v>
      </c>
      <c r="E107" s="66">
        <v>326</v>
      </c>
      <c r="F107" s="30" t="s">
        <v>210</v>
      </c>
      <c r="G107" s="52">
        <v>0</v>
      </c>
      <c r="H107" s="52">
        <v>0</v>
      </c>
      <c r="I107" s="52">
        <v>0</v>
      </c>
      <c r="J107" s="12">
        <f t="shared" si="1"/>
        <v>0</v>
      </c>
      <c r="K107" s="70">
        <v>0</v>
      </c>
      <c r="L107" s="68">
        <v>0</v>
      </c>
      <c r="M107" s="68">
        <v>0</v>
      </c>
      <c r="N107" s="68">
        <v>0</v>
      </c>
      <c r="O107" s="70">
        <v>0</v>
      </c>
      <c r="P107" s="68">
        <v>0</v>
      </c>
      <c r="Q107" s="68">
        <v>0</v>
      </c>
      <c r="R107" s="68">
        <v>0</v>
      </c>
      <c r="S107" s="68">
        <v>0</v>
      </c>
      <c r="T107" s="68">
        <v>0</v>
      </c>
      <c r="U107" s="68">
        <v>0</v>
      </c>
      <c r="V107" s="68">
        <v>0</v>
      </c>
      <c r="W107" s="68">
        <v>0</v>
      </c>
    </row>
    <row r="108" spans="1:23" x14ac:dyDescent="0.25">
      <c r="A108" s="66">
        <v>3000</v>
      </c>
      <c r="B108" s="6" t="s">
        <v>43</v>
      </c>
      <c r="C108" s="65">
        <v>3200</v>
      </c>
      <c r="D108" s="51" t="s">
        <v>68</v>
      </c>
      <c r="E108" s="66">
        <v>327</v>
      </c>
      <c r="F108" s="39" t="s">
        <v>211</v>
      </c>
      <c r="G108" s="52">
        <v>0</v>
      </c>
      <c r="H108" s="52">
        <v>0</v>
      </c>
      <c r="I108" s="52">
        <v>0</v>
      </c>
      <c r="J108" s="12">
        <f t="shared" si="1"/>
        <v>0</v>
      </c>
      <c r="K108" s="70">
        <v>0</v>
      </c>
      <c r="L108" s="68">
        <v>0</v>
      </c>
      <c r="M108" s="68">
        <v>0</v>
      </c>
      <c r="N108" s="68">
        <v>0</v>
      </c>
      <c r="O108" s="70">
        <v>0</v>
      </c>
      <c r="P108" s="68">
        <v>0</v>
      </c>
      <c r="Q108" s="68">
        <v>0</v>
      </c>
      <c r="R108" s="68">
        <v>0</v>
      </c>
      <c r="S108" s="68">
        <v>0</v>
      </c>
      <c r="T108" s="68">
        <v>0</v>
      </c>
      <c r="U108" s="68">
        <v>0</v>
      </c>
      <c r="V108" s="68">
        <v>0</v>
      </c>
      <c r="W108" s="68">
        <v>0</v>
      </c>
    </row>
    <row r="109" spans="1:23" x14ac:dyDescent="0.25">
      <c r="A109" s="66">
        <v>3000</v>
      </c>
      <c r="B109" s="6" t="s">
        <v>43</v>
      </c>
      <c r="C109" s="65">
        <v>3200</v>
      </c>
      <c r="D109" s="51" t="s">
        <v>68</v>
      </c>
      <c r="E109" s="66">
        <v>328</v>
      </c>
      <c r="F109" s="39" t="s">
        <v>212</v>
      </c>
      <c r="G109" s="52">
        <v>0</v>
      </c>
      <c r="H109" s="52">
        <v>0</v>
      </c>
      <c r="I109" s="52">
        <v>0</v>
      </c>
      <c r="J109" s="12">
        <f t="shared" si="1"/>
        <v>0</v>
      </c>
      <c r="K109" s="70">
        <v>0</v>
      </c>
      <c r="L109" s="68">
        <v>0</v>
      </c>
      <c r="M109" s="68">
        <v>0</v>
      </c>
      <c r="N109" s="68">
        <v>0</v>
      </c>
      <c r="O109" s="70">
        <v>0</v>
      </c>
      <c r="P109" s="68">
        <v>0</v>
      </c>
      <c r="Q109" s="68">
        <v>0</v>
      </c>
      <c r="R109" s="68">
        <v>0</v>
      </c>
      <c r="S109" s="68">
        <v>0</v>
      </c>
      <c r="T109" s="68">
        <v>0</v>
      </c>
      <c r="U109" s="68">
        <v>0</v>
      </c>
      <c r="V109" s="68">
        <v>0</v>
      </c>
      <c r="W109" s="68">
        <v>0</v>
      </c>
    </row>
    <row r="110" spans="1:23" x14ac:dyDescent="0.25">
      <c r="A110" s="66">
        <v>3000</v>
      </c>
      <c r="B110" s="6" t="s">
        <v>43</v>
      </c>
      <c r="C110" s="65">
        <v>3200</v>
      </c>
      <c r="D110" s="51" t="s">
        <v>68</v>
      </c>
      <c r="E110" s="66">
        <v>329</v>
      </c>
      <c r="F110" s="39" t="s">
        <v>213</v>
      </c>
      <c r="G110" s="52">
        <v>0</v>
      </c>
      <c r="H110" s="52">
        <v>0</v>
      </c>
      <c r="I110" s="52">
        <v>0</v>
      </c>
      <c r="J110" s="12">
        <f t="shared" si="1"/>
        <v>0</v>
      </c>
      <c r="K110" s="70">
        <v>0</v>
      </c>
      <c r="L110" s="68">
        <v>0</v>
      </c>
      <c r="M110" s="68">
        <v>0</v>
      </c>
      <c r="N110" s="68">
        <v>0</v>
      </c>
      <c r="O110" s="70">
        <v>0</v>
      </c>
      <c r="P110" s="68">
        <v>0</v>
      </c>
      <c r="Q110" s="68">
        <v>0</v>
      </c>
      <c r="R110" s="68">
        <v>0</v>
      </c>
      <c r="S110" s="68">
        <v>0</v>
      </c>
      <c r="T110" s="68">
        <v>0</v>
      </c>
      <c r="U110" s="68">
        <v>0</v>
      </c>
      <c r="V110" s="68">
        <v>0</v>
      </c>
      <c r="W110" s="68">
        <v>0</v>
      </c>
    </row>
    <row r="111" spans="1:23" ht="27" x14ac:dyDescent="0.25">
      <c r="A111" s="66">
        <v>3000</v>
      </c>
      <c r="B111" s="6" t="s">
        <v>43</v>
      </c>
      <c r="C111" s="65">
        <v>3300</v>
      </c>
      <c r="D111" s="51" t="s">
        <v>69</v>
      </c>
      <c r="E111" s="66">
        <v>331</v>
      </c>
      <c r="F111" s="30" t="s">
        <v>214</v>
      </c>
      <c r="G111" s="52">
        <v>16500</v>
      </c>
      <c r="H111" s="52">
        <v>0</v>
      </c>
      <c r="I111" s="52">
        <v>0</v>
      </c>
      <c r="J111" s="12">
        <f t="shared" si="1"/>
        <v>16500</v>
      </c>
      <c r="K111" s="70">
        <v>0</v>
      </c>
      <c r="L111" s="68">
        <v>0</v>
      </c>
      <c r="M111" s="68">
        <v>0</v>
      </c>
      <c r="N111" s="68">
        <v>0</v>
      </c>
      <c r="O111" s="70">
        <v>0</v>
      </c>
      <c r="P111" s="68">
        <v>0</v>
      </c>
      <c r="Q111" s="68">
        <v>0</v>
      </c>
      <c r="R111" s="68">
        <v>0</v>
      </c>
      <c r="S111" s="68">
        <v>0</v>
      </c>
      <c r="T111" s="68">
        <v>0</v>
      </c>
      <c r="U111" s="68">
        <v>0</v>
      </c>
      <c r="V111" s="68">
        <v>0</v>
      </c>
      <c r="W111" s="68">
        <v>0</v>
      </c>
    </row>
    <row r="112" spans="1:23" ht="27" x14ac:dyDescent="0.25">
      <c r="A112" s="66">
        <v>3000</v>
      </c>
      <c r="B112" s="6" t="s">
        <v>43</v>
      </c>
      <c r="C112" s="65">
        <v>3300</v>
      </c>
      <c r="D112" s="51" t="s">
        <v>69</v>
      </c>
      <c r="E112" s="66">
        <v>332</v>
      </c>
      <c r="F112" s="30" t="s">
        <v>215</v>
      </c>
      <c r="G112" s="52">
        <v>0</v>
      </c>
      <c r="H112" s="52">
        <v>0</v>
      </c>
      <c r="I112" s="52">
        <v>0</v>
      </c>
      <c r="J112" s="12">
        <f t="shared" si="1"/>
        <v>0</v>
      </c>
      <c r="K112" s="70">
        <v>0</v>
      </c>
      <c r="L112" s="68">
        <v>0</v>
      </c>
      <c r="M112" s="68">
        <v>0</v>
      </c>
      <c r="N112" s="68">
        <v>0</v>
      </c>
      <c r="O112" s="70">
        <v>0</v>
      </c>
      <c r="P112" s="68">
        <v>0</v>
      </c>
      <c r="Q112" s="68">
        <v>0</v>
      </c>
      <c r="R112" s="68">
        <v>0</v>
      </c>
      <c r="S112" s="68">
        <v>0</v>
      </c>
      <c r="T112" s="68">
        <v>0</v>
      </c>
      <c r="U112" s="68">
        <v>0</v>
      </c>
      <c r="V112" s="68">
        <v>0</v>
      </c>
      <c r="W112" s="68">
        <v>0</v>
      </c>
    </row>
    <row r="113" spans="1:23" ht="27" x14ac:dyDescent="0.25">
      <c r="A113" s="66">
        <v>3000</v>
      </c>
      <c r="B113" s="6" t="s">
        <v>43</v>
      </c>
      <c r="C113" s="65">
        <v>3300</v>
      </c>
      <c r="D113" s="51" t="s">
        <v>69</v>
      </c>
      <c r="E113" s="66">
        <v>333</v>
      </c>
      <c r="F113" s="30" t="s">
        <v>216</v>
      </c>
      <c r="G113" s="52">
        <v>34916.300000000003</v>
      </c>
      <c r="H113" s="52">
        <v>0</v>
      </c>
      <c r="I113" s="52">
        <v>0</v>
      </c>
      <c r="J113" s="12">
        <f t="shared" si="1"/>
        <v>34916.300000000003</v>
      </c>
      <c r="K113" s="70">
        <v>15566.3</v>
      </c>
      <c r="L113" s="68">
        <v>3844.5</v>
      </c>
      <c r="M113" s="68">
        <v>11721.8</v>
      </c>
      <c r="N113" s="68">
        <v>0</v>
      </c>
      <c r="O113" s="70">
        <v>15566.3</v>
      </c>
      <c r="P113" s="68">
        <v>3844.5</v>
      </c>
      <c r="Q113" s="68">
        <v>11721.8</v>
      </c>
      <c r="R113" s="68">
        <v>0</v>
      </c>
      <c r="S113" s="68">
        <v>15566.3</v>
      </c>
      <c r="T113" s="68">
        <v>3844.5</v>
      </c>
      <c r="U113" s="68">
        <v>11721.8</v>
      </c>
      <c r="V113" s="68">
        <v>0</v>
      </c>
      <c r="W113" s="68">
        <v>15566.3</v>
      </c>
    </row>
    <row r="114" spans="1:23" ht="27" x14ac:dyDescent="0.25">
      <c r="A114" s="66">
        <v>3000</v>
      </c>
      <c r="B114" s="6" t="s">
        <v>43</v>
      </c>
      <c r="C114" s="65">
        <v>3300</v>
      </c>
      <c r="D114" s="51" t="s">
        <v>69</v>
      </c>
      <c r="E114" s="66">
        <v>334</v>
      </c>
      <c r="F114" s="30" t="s">
        <v>217</v>
      </c>
      <c r="G114" s="52">
        <v>0</v>
      </c>
      <c r="H114" s="52">
        <v>0</v>
      </c>
      <c r="I114" s="52">
        <v>0</v>
      </c>
      <c r="J114" s="12">
        <f t="shared" si="1"/>
        <v>0</v>
      </c>
      <c r="K114" s="70">
        <v>0</v>
      </c>
      <c r="L114" s="68">
        <v>0</v>
      </c>
      <c r="M114" s="68">
        <v>0</v>
      </c>
      <c r="N114" s="68">
        <v>0</v>
      </c>
      <c r="O114" s="70">
        <v>0</v>
      </c>
      <c r="P114" s="68">
        <v>0</v>
      </c>
      <c r="Q114" s="68">
        <v>0</v>
      </c>
      <c r="R114" s="68">
        <v>0</v>
      </c>
      <c r="S114" s="68">
        <v>0</v>
      </c>
      <c r="T114" s="68">
        <v>0</v>
      </c>
      <c r="U114" s="68">
        <v>0</v>
      </c>
      <c r="V114" s="68">
        <v>0</v>
      </c>
      <c r="W114" s="68">
        <v>0</v>
      </c>
    </row>
    <row r="115" spans="1:23" ht="27" x14ac:dyDescent="0.25">
      <c r="A115" s="66">
        <v>3000</v>
      </c>
      <c r="B115" s="6" t="s">
        <v>43</v>
      </c>
      <c r="C115" s="65">
        <v>3300</v>
      </c>
      <c r="D115" s="51" t="s">
        <v>69</v>
      </c>
      <c r="E115" s="66">
        <v>335</v>
      </c>
      <c r="F115" s="30" t="s">
        <v>218</v>
      </c>
      <c r="G115" s="52">
        <v>0</v>
      </c>
      <c r="H115" s="52">
        <v>0</v>
      </c>
      <c r="I115" s="52">
        <v>0</v>
      </c>
      <c r="J115" s="12">
        <f t="shared" si="1"/>
        <v>0</v>
      </c>
      <c r="K115" s="70">
        <v>0</v>
      </c>
      <c r="L115" s="68">
        <v>0</v>
      </c>
      <c r="M115" s="68">
        <v>0</v>
      </c>
      <c r="N115" s="68">
        <v>0</v>
      </c>
      <c r="O115" s="70">
        <v>0</v>
      </c>
      <c r="P115" s="68">
        <v>0</v>
      </c>
      <c r="Q115" s="68">
        <v>0</v>
      </c>
      <c r="R115" s="68">
        <v>0</v>
      </c>
      <c r="S115" s="68">
        <v>0</v>
      </c>
      <c r="T115" s="68">
        <v>0</v>
      </c>
      <c r="U115" s="68">
        <v>0</v>
      </c>
      <c r="V115" s="68">
        <v>0</v>
      </c>
      <c r="W115" s="68">
        <v>0</v>
      </c>
    </row>
    <row r="116" spans="1:23" ht="27" x14ac:dyDescent="0.25">
      <c r="A116" s="66">
        <v>3000</v>
      </c>
      <c r="B116" s="6" t="s">
        <v>43</v>
      </c>
      <c r="C116" s="65">
        <v>3300</v>
      </c>
      <c r="D116" s="51" t="s">
        <v>69</v>
      </c>
      <c r="E116" s="66">
        <v>336</v>
      </c>
      <c r="F116" s="30" t="s">
        <v>219</v>
      </c>
      <c r="G116" s="52">
        <v>25241.200000000001</v>
      </c>
      <c r="H116" s="52">
        <v>0</v>
      </c>
      <c r="I116" s="52">
        <v>0</v>
      </c>
      <c r="J116" s="12">
        <f t="shared" si="1"/>
        <v>25241.200000000001</v>
      </c>
      <c r="K116" s="70">
        <v>2372.1999999999998</v>
      </c>
      <c r="L116" s="68">
        <v>2372.1999999999998</v>
      </c>
      <c r="M116" s="68">
        <v>0</v>
      </c>
      <c r="N116" s="68">
        <v>0</v>
      </c>
      <c r="O116" s="70">
        <v>2372.1999999999998</v>
      </c>
      <c r="P116" s="68">
        <v>2372.1999999999998</v>
      </c>
      <c r="Q116" s="68">
        <v>0</v>
      </c>
      <c r="R116" s="68">
        <v>-1125.2</v>
      </c>
      <c r="S116" s="68">
        <f>2372.2-1125.2</f>
        <v>1246.9999999999998</v>
      </c>
      <c r="T116" s="68">
        <v>2372.1999999999998</v>
      </c>
      <c r="U116" s="68">
        <v>0</v>
      </c>
      <c r="V116" s="68">
        <v>-1125.2</v>
      </c>
      <c r="W116" s="68">
        <f>2372.2-1125.2</f>
        <v>1246.9999999999998</v>
      </c>
    </row>
    <row r="117" spans="1:23" ht="27" x14ac:dyDescent="0.25">
      <c r="A117" s="66">
        <v>3000</v>
      </c>
      <c r="B117" s="6" t="s">
        <v>43</v>
      </c>
      <c r="C117" s="65">
        <v>3300</v>
      </c>
      <c r="D117" s="51" t="s">
        <v>69</v>
      </c>
      <c r="E117" s="66">
        <v>337</v>
      </c>
      <c r="F117" s="30" t="s">
        <v>220</v>
      </c>
      <c r="G117" s="52">
        <v>0</v>
      </c>
      <c r="H117" s="52">
        <v>0</v>
      </c>
      <c r="I117" s="52">
        <v>0</v>
      </c>
      <c r="J117" s="12">
        <f t="shared" si="1"/>
        <v>0</v>
      </c>
      <c r="K117" s="70">
        <v>0</v>
      </c>
      <c r="L117" s="68">
        <v>0</v>
      </c>
      <c r="M117" s="68">
        <v>0</v>
      </c>
      <c r="N117" s="68">
        <v>0</v>
      </c>
      <c r="O117" s="70">
        <v>0</v>
      </c>
      <c r="P117" s="68">
        <v>0</v>
      </c>
      <c r="Q117" s="68">
        <v>0</v>
      </c>
      <c r="R117" s="68">
        <v>0</v>
      </c>
      <c r="S117" s="68">
        <v>0</v>
      </c>
      <c r="T117" s="68">
        <v>0</v>
      </c>
      <c r="U117" s="68">
        <v>0</v>
      </c>
      <c r="V117" s="68">
        <v>0</v>
      </c>
      <c r="W117" s="68">
        <v>0</v>
      </c>
    </row>
    <row r="118" spans="1:23" ht="27" x14ac:dyDescent="0.25">
      <c r="A118" s="66">
        <v>3000</v>
      </c>
      <c r="B118" s="6" t="s">
        <v>43</v>
      </c>
      <c r="C118" s="65">
        <v>3300</v>
      </c>
      <c r="D118" s="51" t="s">
        <v>69</v>
      </c>
      <c r="E118" s="66">
        <v>338</v>
      </c>
      <c r="F118" s="30" t="s">
        <v>221</v>
      </c>
      <c r="G118" s="52">
        <v>526496.68999999994</v>
      </c>
      <c r="H118" s="52">
        <v>0</v>
      </c>
      <c r="I118" s="52">
        <v>0</v>
      </c>
      <c r="J118" s="12">
        <f t="shared" si="1"/>
        <v>526496.68999999994</v>
      </c>
      <c r="K118" s="70">
        <v>131624.15</v>
      </c>
      <c r="L118" s="68">
        <v>43874.7</v>
      </c>
      <c r="M118" s="68">
        <v>87749.45</v>
      </c>
      <c r="N118" s="68">
        <v>0</v>
      </c>
      <c r="O118" s="70">
        <v>131624.15</v>
      </c>
      <c r="P118" s="68">
        <v>43874.7</v>
      </c>
      <c r="Q118" s="68">
        <v>87749.45</v>
      </c>
      <c r="R118" s="68">
        <v>0</v>
      </c>
      <c r="S118" s="68">
        <v>131624.15</v>
      </c>
      <c r="T118" s="68">
        <v>43874.7</v>
      </c>
      <c r="U118" s="68">
        <v>87749.45</v>
      </c>
      <c r="V118" s="68">
        <v>0</v>
      </c>
      <c r="W118" s="68">
        <v>131624.15</v>
      </c>
    </row>
    <row r="119" spans="1:23" ht="27" x14ac:dyDescent="0.25">
      <c r="A119" s="66">
        <v>3000</v>
      </c>
      <c r="B119" s="6" t="s">
        <v>43</v>
      </c>
      <c r="C119" s="65">
        <v>3300</v>
      </c>
      <c r="D119" s="51" t="s">
        <v>69</v>
      </c>
      <c r="E119" s="66">
        <v>339</v>
      </c>
      <c r="F119" s="30" t="s">
        <v>222</v>
      </c>
      <c r="G119" s="52">
        <v>129771.02</v>
      </c>
      <c r="H119" s="52">
        <v>0</v>
      </c>
      <c r="I119" s="52">
        <v>0</v>
      </c>
      <c r="J119" s="12">
        <f t="shared" si="1"/>
        <v>129771.02</v>
      </c>
      <c r="K119" s="70">
        <v>18071.52</v>
      </c>
      <c r="L119" s="68">
        <v>600</v>
      </c>
      <c r="M119" s="68">
        <v>17471.52</v>
      </c>
      <c r="N119" s="68">
        <v>0</v>
      </c>
      <c r="O119" s="70">
        <v>18071.52</v>
      </c>
      <c r="P119" s="68">
        <v>600</v>
      </c>
      <c r="Q119" s="68">
        <v>17471.52</v>
      </c>
      <c r="R119" s="68">
        <v>0</v>
      </c>
      <c r="S119" s="68">
        <v>18071.52</v>
      </c>
      <c r="T119" s="68">
        <v>600</v>
      </c>
      <c r="U119" s="68">
        <v>17471.52</v>
      </c>
      <c r="V119" s="68">
        <v>0</v>
      </c>
      <c r="W119" s="68">
        <v>18071.52</v>
      </c>
    </row>
    <row r="120" spans="1:23" x14ac:dyDescent="0.25">
      <c r="A120" s="66">
        <v>3000</v>
      </c>
      <c r="B120" s="6" t="s">
        <v>43</v>
      </c>
      <c r="C120" s="65">
        <v>3400</v>
      </c>
      <c r="D120" s="51" t="s">
        <v>70</v>
      </c>
      <c r="E120" s="66">
        <v>341</v>
      </c>
      <c r="F120" s="39" t="s">
        <v>223</v>
      </c>
      <c r="G120" s="52">
        <v>8018.4</v>
      </c>
      <c r="H120" s="52">
        <v>0</v>
      </c>
      <c r="I120" s="52">
        <v>0</v>
      </c>
      <c r="J120" s="12">
        <f t="shared" si="1"/>
        <v>8018.4</v>
      </c>
      <c r="K120" s="70">
        <v>616.79999999999995</v>
      </c>
      <c r="L120" s="68">
        <v>0</v>
      </c>
      <c r="M120" s="68">
        <v>616.79999999999995</v>
      </c>
      <c r="N120" s="68">
        <v>0</v>
      </c>
      <c r="O120" s="70">
        <v>616.79999999999995</v>
      </c>
      <c r="P120" s="68">
        <v>0</v>
      </c>
      <c r="Q120" s="68">
        <v>616.79999999999995</v>
      </c>
      <c r="R120" s="68">
        <v>0</v>
      </c>
      <c r="S120" s="68">
        <v>616.79999999999995</v>
      </c>
      <c r="T120" s="68">
        <v>0</v>
      </c>
      <c r="U120" s="68">
        <v>616.79999999999995</v>
      </c>
      <c r="V120" s="68">
        <v>0</v>
      </c>
      <c r="W120" s="68">
        <v>616.79999999999995</v>
      </c>
    </row>
    <row r="121" spans="1:23" x14ac:dyDescent="0.25">
      <c r="A121" s="66">
        <v>3000</v>
      </c>
      <c r="B121" s="6" t="s">
        <v>43</v>
      </c>
      <c r="C121" s="65">
        <v>3400</v>
      </c>
      <c r="D121" s="51" t="s">
        <v>70</v>
      </c>
      <c r="E121" s="66">
        <v>342</v>
      </c>
      <c r="F121" s="30" t="s">
        <v>224</v>
      </c>
      <c r="G121" s="52">
        <v>0</v>
      </c>
      <c r="H121" s="52">
        <v>0</v>
      </c>
      <c r="I121" s="52">
        <v>0</v>
      </c>
      <c r="J121" s="12">
        <f t="shared" si="1"/>
        <v>0</v>
      </c>
      <c r="K121" s="70">
        <v>0</v>
      </c>
      <c r="L121" s="68">
        <v>0</v>
      </c>
      <c r="M121" s="68">
        <v>0</v>
      </c>
      <c r="N121" s="68">
        <v>0</v>
      </c>
      <c r="O121" s="70">
        <v>0</v>
      </c>
      <c r="P121" s="68">
        <v>0</v>
      </c>
      <c r="Q121" s="68">
        <v>0</v>
      </c>
      <c r="R121" s="68">
        <v>0</v>
      </c>
      <c r="S121" s="68">
        <v>0</v>
      </c>
      <c r="T121" s="68">
        <v>0</v>
      </c>
      <c r="U121" s="68">
        <v>0</v>
      </c>
      <c r="V121" s="68">
        <v>0</v>
      </c>
      <c r="W121" s="68">
        <v>0</v>
      </c>
    </row>
    <row r="122" spans="1:23" x14ac:dyDescent="0.25">
      <c r="A122" s="66">
        <v>3000</v>
      </c>
      <c r="B122" s="6" t="s">
        <v>43</v>
      </c>
      <c r="C122" s="65">
        <v>3400</v>
      </c>
      <c r="D122" s="51" t="s">
        <v>70</v>
      </c>
      <c r="E122" s="66">
        <v>343</v>
      </c>
      <c r="F122" s="30" t="s">
        <v>225</v>
      </c>
      <c r="G122" s="52">
        <v>0</v>
      </c>
      <c r="H122" s="52">
        <v>0</v>
      </c>
      <c r="I122" s="52">
        <v>0</v>
      </c>
      <c r="J122" s="12">
        <f t="shared" si="1"/>
        <v>0</v>
      </c>
      <c r="K122" s="70">
        <v>0</v>
      </c>
      <c r="L122" s="68">
        <v>0</v>
      </c>
      <c r="M122" s="68">
        <v>0</v>
      </c>
      <c r="N122" s="68">
        <v>0</v>
      </c>
      <c r="O122" s="70">
        <v>0</v>
      </c>
      <c r="P122" s="68">
        <v>0</v>
      </c>
      <c r="Q122" s="68">
        <v>0</v>
      </c>
      <c r="R122" s="68">
        <v>0</v>
      </c>
      <c r="S122" s="68">
        <v>0</v>
      </c>
      <c r="T122" s="68">
        <v>0</v>
      </c>
      <c r="U122" s="68">
        <v>0</v>
      </c>
      <c r="V122" s="68">
        <v>0</v>
      </c>
      <c r="W122" s="68">
        <v>0</v>
      </c>
    </row>
    <row r="123" spans="1:23" x14ac:dyDescent="0.25">
      <c r="A123" s="66">
        <v>3000</v>
      </c>
      <c r="B123" s="6" t="s">
        <v>43</v>
      </c>
      <c r="C123" s="65">
        <v>3400</v>
      </c>
      <c r="D123" s="51" t="s">
        <v>70</v>
      </c>
      <c r="E123" s="66">
        <v>344</v>
      </c>
      <c r="F123" s="39" t="s">
        <v>226</v>
      </c>
      <c r="G123" s="52">
        <v>0</v>
      </c>
      <c r="H123" s="52">
        <v>0</v>
      </c>
      <c r="I123" s="52">
        <v>0</v>
      </c>
      <c r="J123" s="12">
        <f t="shared" si="1"/>
        <v>0</v>
      </c>
      <c r="K123" s="70">
        <v>0</v>
      </c>
      <c r="L123" s="68">
        <v>0</v>
      </c>
      <c r="M123" s="68">
        <v>0</v>
      </c>
      <c r="N123" s="68">
        <v>0</v>
      </c>
      <c r="O123" s="70">
        <v>0</v>
      </c>
      <c r="P123" s="68">
        <v>0</v>
      </c>
      <c r="Q123" s="68">
        <v>0</v>
      </c>
      <c r="R123" s="68">
        <v>0</v>
      </c>
      <c r="S123" s="68">
        <v>0</v>
      </c>
      <c r="T123" s="68">
        <v>0</v>
      </c>
      <c r="U123" s="68">
        <v>0</v>
      </c>
      <c r="V123" s="68">
        <v>0</v>
      </c>
      <c r="W123" s="68">
        <v>0</v>
      </c>
    </row>
    <row r="124" spans="1:23" x14ac:dyDescent="0.25">
      <c r="A124" s="66">
        <v>3000</v>
      </c>
      <c r="B124" s="6" t="s">
        <v>43</v>
      </c>
      <c r="C124" s="65">
        <v>3400</v>
      </c>
      <c r="D124" s="51" t="s">
        <v>70</v>
      </c>
      <c r="E124" s="66">
        <v>345</v>
      </c>
      <c r="F124" s="39" t="s">
        <v>227</v>
      </c>
      <c r="G124" s="52">
        <v>148574.96</v>
      </c>
      <c r="H124" s="52">
        <v>0</v>
      </c>
      <c r="I124" s="52">
        <v>0</v>
      </c>
      <c r="J124" s="12">
        <f t="shared" si="1"/>
        <v>148574.96</v>
      </c>
      <c r="K124" s="70">
        <v>18384.96</v>
      </c>
      <c r="L124" s="68">
        <v>18384.96</v>
      </c>
      <c r="M124" s="68">
        <v>0</v>
      </c>
      <c r="N124" s="68">
        <v>0</v>
      </c>
      <c r="O124" s="70">
        <v>18384.96</v>
      </c>
      <c r="P124" s="68">
        <v>18384.96</v>
      </c>
      <c r="Q124" s="68">
        <v>0</v>
      </c>
      <c r="R124" s="68">
        <v>-398.9</v>
      </c>
      <c r="S124" s="68">
        <f>18384.96-398.9</f>
        <v>17986.059999999998</v>
      </c>
      <c r="T124" s="68">
        <v>18384.96</v>
      </c>
      <c r="U124" s="68">
        <v>0</v>
      </c>
      <c r="V124" s="68">
        <v>-398.9</v>
      </c>
      <c r="W124" s="68">
        <f>18384.96-398.9</f>
        <v>17986.059999999998</v>
      </c>
    </row>
    <row r="125" spans="1:23" x14ac:dyDescent="0.25">
      <c r="A125" s="66">
        <v>3000</v>
      </c>
      <c r="B125" s="6" t="s">
        <v>43</v>
      </c>
      <c r="C125" s="65">
        <v>3400</v>
      </c>
      <c r="D125" s="51" t="s">
        <v>70</v>
      </c>
      <c r="E125" s="66">
        <v>346</v>
      </c>
      <c r="F125" s="39" t="s">
        <v>228</v>
      </c>
      <c r="G125" s="52">
        <v>0</v>
      </c>
      <c r="H125" s="52">
        <v>0</v>
      </c>
      <c r="I125" s="52">
        <v>0</v>
      </c>
      <c r="J125" s="12">
        <f t="shared" si="1"/>
        <v>0</v>
      </c>
      <c r="K125" s="70">
        <v>0</v>
      </c>
      <c r="L125" s="68">
        <v>0</v>
      </c>
      <c r="M125" s="68">
        <v>0</v>
      </c>
      <c r="N125" s="68">
        <v>0</v>
      </c>
      <c r="O125" s="70">
        <v>0</v>
      </c>
      <c r="P125" s="68">
        <v>0</v>
      </c>
      <c r="Q125" s="68">
        <v>0</v>
      </c>
      <c r="R125" s="68">
        <v>0</v>
      </c>
      <c r="S125" s="68">
        <v>0</v>
      </c>
      <c r="T125" s="68">
        <v>0</v>
      </c>
      <c r="U125" s="68">
        <v>0</v>
      </c>
      <c r="V125" s="68">
        <v>0</v>
      </c>
      <c r="W125" s="68">
        <v>0</v>
      </c>
    </row>
    <row r="126" spans="1:23" x14ac:dyDescent="0.25">
      <c r="A126" s="66">
        <v>3000</v>
      </c>
      <c r="B126" s="6" t="s">
        <v>43</v>
      </c>
      <c r="C126" s="65">
        <v>3400</v>
      </c>
      <c r="D126" s="51" t="s">
        <v>70</v>
      </c>
      <c r="E126" s="66">
        <v>347</v>
      </c>
      <c r="F126" s="39" t="s">
        <v>229</v>
      </c>
      <c r="G126" s="52">
        <v>0</v>
      </c>
      <c r="H126" s="52">
        <v>0</v>
      </c>
      <c r="I126" s="52">
        <v>0</v>
      </c>
      <c r="J126" s="12">
        <f t="shared" si="1"/>
        <v>0</v>
      </c>
      <c r="K126" s="70">
        <v>0</v>
      </c>
      <c r="L126" s="68">
        <v>0</v>
      </c>
      <c r="M126" s="68">
        <v>0</v>
      </c>
      <c r="N126" s="68">
        <v>0</v>
      </c>
      <c r="O126" s="70">
        <v>0</v>
      </c>
      <c r="P126" s="68">
        <v>0</v>
      </c>
      <c r="Q126" s="68">
        <v>0</v>
      </c>
      <c r="R126" s="68">
        <v>0</v>
      </c>
      <c r="S126" s="68">
        <v>0</v>
      </c>
      <c r="T126" s="68">
        <v>0</v>
      </c>
      <c r="U126" s="68">
        <v>0</v>
      </c>
      <c r="V126" s="68">
        <v>0</v>
      </c>
      <c r="W126" s="68">
        <v>0</v>
      </c>
    </row>
    <row r="127" spans="1:23" x14ac:dyDescent="0.25">
      <c r="A127" s="66">
        <v>3000</v>
      </c>
      <c r="B127" s="6" t="s">
        <v>43</v>
      </c>
      <c r="C127" s="65">
        <v>3400</v>
      </c>
      <c r="D127" s="51" t="s">
        <v>70</v>
      </c>
      <c r="E127" s="66">
        <v>348</v>
      </c>
      <c r="F127" s="39" t="s">
        <v>230</v>
      </c>
      <c r="G127" s="52">
        <v>0</v>
      </c>
      <c r="H127" s="52">
        <v>0</v>
      </c>
      <c r="I127" s="52">
        <v>0</v>
      </c>
      <c r="J127" s="12">
        <f t="shared" si="1"/>
        <v>0</v>
      </c>
      <c r="K127" s="70">
        <v>0</v>
      </c>
      <c r="L127" s="68">
        <v>0</v>
      </c>
      <c r="M127" s="68">
        <v>0</v>
      </c>
      <c r="N127" s="68">
        <v>0</v>
      </c>
      <c r="O127" s="70">
        <v>0</v>
      </c>
      <c r="P127" s="68">
        <v>0</v>
      </c>
      <c r="Q127" s="68">
        <v>0</v>
      </c>
      <c r="R127" s="68">
        <v>0</v>
      </c>
      <c r="S127" s="68">
        <v>0</v>
      </c>
      <c r="T127" s="68">
        <v>0</v>
      </c>
      <c r="U127" s="68">
        <v>0</v>
      </c>
      <c r="V127" s="68">
        <v>0</v>
      </c>
      <c r="W127" s="68">
        <v>0</v>
      </c>
    </row>
    <row r="128" spans="1:23" x14ac:dyDescent="0.25">
      <c r="A128" s="66">
        <v>3000</v>
      </c>
      <c r="B128" s="6" t="s">
        <v>43</v>
      </c>
      <c r="C128" s="65">
        <v>3400</v>
      </c>
      <c r="D128" s="51" t="s">
        <v>70</v>
      </c>
      <c r="E128" s="66">
        <v>349</v>
      </c>
      <c r="F128" s="30" t="s">
        <v>231</v>
      </c>
      <c r="G128" s="52">
        <v>0</v>
      </c>
      <c r="H128" s="52">
        <v>0</v>
      </c>
      <c r="I128" s="52">
        <v>0</v>
      </c>
      <c r="J128" s="12">
        <f t="shared" si="1"/>
        <v>0</v>
      </c>
      <c r="K128" s="70">
        <v>0</v>
      </c>
      <c r="L128" s="68">
        <v>0</v>
      </c>
      <c r="M128" s="68">
        <v>0</v>
      </c>
      <c r="N128" s="68">
        <v>0</v>
      </c>
      <c r="O128" s="70">
        <v>0</v>
      </c>
      <c r="P128" s="68">
        <v>0</v>
      </c>
      <c r="Q128" s="68">
        <v>0</v>
      </c>
      <c r="R128" s="68">
        <v>0</v>
      </c>
      <c r="S128" s="68">
        <v>0</v>
      </c>
      <c r="T128" s="68">
        <v>0</v>
      </c>
      <c r="U128" s="68">
        <v>0</v>
      </c>
      <c r="V128" s="68">
        <v>0</v>
      </c>
      <c r="W128" s="68">
        <v>0</v>
      </c>
    </row>
    <row r="129" spans="1:23" ht="27" x14ac:dyDescent="0.25">
      <c r="A129" s="66">
        <v>3000</v>
      </c>
      <c r="B129" s="6" t="s">
        <v>43</v>
      </c>
      <c r="C129" s="65">
        <v>3500</v>
      </c>
      <c r="D129" s="51" t="s">
        <v>71</v>
      </c>
      <c r="E129" s="66">
        <v>351</v>
      </c>
      <c r="F129" s="39" t="s">
        <v>232</v>
      </c>
      <c r="G129" s="52">
        <v>0</v>
      </c>
      <c r="H129" s="52">
        <v>0</v>
      </c>
      <c r="I129" s="52">
        <v>0</v>
      </c>
      <c r="J129" s="12">
        <f t="shared" si="1"/>
        <v>0</v>
      </c>
      <c r="K129" s="70">
        <v>0</v>
      </c>
      <c r="L129" s="68">
        <v>0</v>
      </c>
      <c r="M129" s="68">
        <v>0</v>
      </c>
      <c r="N129" s="68">
        <v>0</v>
      </c>
      <c r="O129" s="70">
        <v>0</v>
      </c>
      <c r="P129" s="68">
        <v>0</v>
      </c>
      <c r="Q129" s="68">
        <v>0</v>
      </c>
      <c r="R129" s="68">
        <v>0</v>
      </c>
      <c r="S129" s="68">
        <v>0</v>
      </c>
      <c r="T129" s="68">
        <v>0</v>
      </c>
      <c r="U129" s="68">
        <v>0</v>
      </c>
      <c r="V129" s="68">
        <v>0</v>
      </c>
      <c r="W129" s="68">
        <v>0</v>
      </c>
    </row>
    <row r="130" spans="1:23" ht="27" x14ac:dyDescent="0.25">
      <c r="A130" s="66">
        <v>3000</v>
      </c>
      <c r="B130" s="6" t="s">
        <v>43</v>
      </c>
      <c r="C130" s="65">
        <v>3500</v>
      </c>
      <c r="D130" s="51" t="s">
        <v>71</v>
      </c>
      <c r="E130" s="66">
        <v>352</v>
      </c>
      <c r="F130" s="30" t="s">
        <v>233</v>
      </c>
      <c r="G130" s="52">
        <v>0</v>
      </c>
      <c r="H130" s="52">
        <v>0</v>
      </c>
      <c r="I130" s="52">
        <v>0</v>
      </c>
      <c r="J130" s="12">
        <f t="shared" si="1"/>
        <v>0</v>
      </c>
      <c r="K130" s="70">
        <v>0</v>
      </c>
      <c r="L130" s="68">
        <v>0</v>
      </c>
      <c r="M130" s="68">
        <v>0</v>
      </c>
      <c r="N130" s="68">
        <v>0</v>
      </c>
      <c r="O130" s="70">
        <v>0</v>
      </c>
      <c r="P130" s="68">
        <v>0</v>
      </c>
      <c r="Q130" s="68">
        <v>0</v>
      </c>
      <c r="R130" s="68">
        <v>0</v>
      </c>
      <c r="S130" s="68">
        <v>0</v>
      </c>
      <c r="T130" s="68">
        <v>0</v>
      </c>
      <c r="U130" s="68">
        <v>0</v>
      </c>
      <c r="V130" s="68">
        <v>0</v>
      </c>
      <c r="W130" s="68">
        <v>0</v>
      </c>
    </row>
    <row r="131" spans="1:23" ht="27" x14ac:dyDescent="0.25">
      <c r="A131" s="66">
        <v>3000</v>
      </c>
      <c r="B131" s="6" t="s">
        <v>43</v>
      </c>
      <c r="C131" s="65">
        <v>3500</v>
      </c>
      <c r="D131" s="51" t="s">
        <v>71</v>
      </c>
      <c r="E131" s="66">
        <v>353</v>
      </c>
      <c r="F131" s="30" t="s">
        <v>234</v>
      </c>
      <c r="G131" s="52">
        <v>0</v>
      </c>
      <c r="H131" s="52">
        <v>0</v>
      </c>
      <c r="I131" s="52">
        <v>0</v>
      </c>
      <c r="J131" s="12">
        <f t="shared" si="1"/>
        <v>0</v>
      </c>
      <c r="K131" s="70">
        <v>0</v>
      </c>
      <c r="L131" s="68">
        <v>0</v>
      </c>
      <c r="M131" s="68">
        <v>0</v>
      </c>
      <c r="N131" s="68">
        <v>0</v>
      </c>
      <c r="O131" s="70">
        <v>0</v>
      </c>
      <c r="P131" s="68">
        <v>0</v>
      </c>
      <c r="Q131" s="68">
        <v>0</v>
      </c>
      <c r="R131" s="68">
        <v>0</v>
      </c>
      <c r="S131" s="68">
        <v>0</v>
      </c>
      <c r="T131" s="68">
        <v>0</v>
      </c>
      <c r="U131" s="68">
        <v>0</v>
      </c>
      <c r="V131" s="68">
        <v>0</v>
      </c>
      <c r="W131" s="68">
        <v>0</v>
      </c>
    </row>
    <row r="132" spans="1:23" ht="27" x14ac:dyDescent="0.25">
      <c r="A132" s="66">
        <v>3000</v>
      </c>
      <c r="B132" s="6" t="s">
        <v>43</v>
      </c>
      <c r="C132" s="65">
        <v>3500</v>
      </c>
      <c r="D132" s="51" t="s">
        <v>71</v>
      </c>
      <c r="E132" s="66">
        <v>354</v>
      </c>
      <c r="F132" s="30" t="s">
        <v>235</v>
      </c>
      <c r="G132" s="52">
        <v>0</v>
      </c>
      <c r="H132" s="52">
        <v>0</v>
      </c>
      <c r="I132" s="52">
        <v>0</v>
      </c>
      <c r="J132" s="12">
        <f t="shared" si="1"/>
        <v>0</v>
      </c>
      <c r="K132" s="70">
        <v>0</v>
      </c>
      <c r="L132" s="68">
        <v>0</v>
      </c>
      <c r="M132" s="68">
        <v>0</v>
      </c>
      <c r="N132" s="68">
        <v>0</v>
      </c>
      <c r="O132" s="70">
        <v>0</v>
      </c>
      <c r="P132" s="68">
        <v>0</v>
      </c>
      <c r="Q132" s="68">
        <v>0</v>
      </c>
      <c r="R132" s="68">
        <v>0</v>
      </c>
      <c r="S132" s="68">
        <v>0</v>
      </c>
      <c r="T132" s="68">
        <v>0</v>
      </c>
      <c r="U132" s="68">
        <v>0</v>
      </c>
      <c r="V132" s="68">
        <v>0</v>
      </c>
      <c r="W132" s="68">
        <v>0</v>
      </c>
    </row>
    <row r="133" spans="1:23" ht="27" x14ac:dyDescent="0.25">
      <c r="A133" s="66">
        <v>3000</v>
      </c>
      <c r="B133" s="6" t="s">
        <v>43</v>
      </c>
      <c r="C133" s="65">
        <v>3500</v>
      </c>
      <c r="D133" s="51" t="s">
        <v>71</v>
      </c>
      <c r="E133" s="66">
        <v>355</v>
      </c>
      <c r="F133" s="39" t="s">
        <v>236</v>
      </c>
      <c r="G133" s="52">
        <v>0</v>
      </c>
      <c r="H133" s="52">
        <v>0</v>
      </c>
      <c r="I133" s="52">
        <v>0</v>
      </c>
      <c r="J133" s="12">
        <f t="shared" si="1"/>
        <v>0</v>
      </c>
      <c r="K133" s="70">
        <v>0</v>
      </c>
      <c r="L133" s="68">
        <v>0</v>
      </c>
      <c r="M133" s="68">
        <v>0</v>
      </c>
      <c r="N133" s="68">
        <v>0</v>
      </c>
      <c r="O133" s="70">
        <v>0</v>
      </c>
      <c r="P133" s="68">
        <v>0</v>
      </c>
      <c r="Q133" s="68">
        <v>0</v>
      </c>
      <c r="R133" s="68">
        <v>0</v>
      </c>
      <c r="S133" s="68">
        <v>0</v>
      </c>
      <c r="T133" s="68">
        <v>0</v>
      </c>
      <c r="U133" s="68">
        <v>0</v>
      </c>
      <c r="V133" s="68">
        <v>0</v>
      </c>
      <c r="W133" s="68">
        <v>0</v>
      </c>
    </row>
    <row r="134" spans="1:23" ht="27" x14ac:dyDescent="0.25">
      <c r="A134" s="66">
        <v>3000</v>
      </c>
      <c r="B134" s="6" t="s">
        <v>43</v>
      </c>
      <c r="C134" s="65">
        <v>3500</v>
      </c>
      <c r="D134" s="51" t="s">
        <v>71</v>
      </c>
      <c r="E134" s="66">
        <v>356</v>
      </c>
      <c r="F134" s="30" t="s">
        <v>237</v>
      </c>
      <c r="G134" s="52">
        <v>0</v>
      </c>
      <c r="H134" s="52">
        <v>0</v>
      </c>
      <c r="I134" s="52">
        <v>0</v>
      </c>
      <c r="J134" s="12">
        <f t="shared" si="1"/>
        <v>0</v>
      </c>
      <c r="K134" s="70">
        <v>0</v>
      </c>
      <c r="L134" s="68">
        <v>0</v>
      </c>
      <c r="M134" s="68">
        <v>0</v>
      </c>
      <c r="N134" s="68">
        <v>0</v>
      </c>
      <c r="O134" s="70">
        <v>0</v>
      </c>
      <c r="P134" s="68">
        <v>0</v>
      </c>
      <c r="Q134" s="68">
        <v>0</v>
      </c>
      <c r="R134" s="68">
        <v>0</v>
      </c>
      <c r="S134" s="68">
        <v>0</v>
      </c>
      <c r="T134" s="68">
        <v>0</v>
      </c>
      <c r="U134" s="68">
        <v>0</v>
      </c>
      <c r="V134" s="68">
        <v>0</v>
      </c>
      <c r="W134" s="68">
        <v>0</v>
      </c>
    </row>
    <row r="135" spans="1:23" ht="27" x14ac:dyDescent="0.25">
      <c r="A135" s="66">
        <v>3000</v>
      </c>
      <c r="B135" s="6" t="s">
        <v>43</v>
      </c>
      <c r="C135" s="65">
        <v>3500</v>
      </c>
      <c r="D135" s="51" t="s">
        <v>71</v>
      </c>
      <c r="E135" s="66">
        <v>357</v>
      </c>
      <c r="F135" s="30" t="s">
        <v>238</v>
      </c>
      <c r="G135" s="52">
        <v>0</v>
      </c>
      <c r="H135" s="52">
        <v>0</v>
      </c>
      <c r="I135" s="52">
        <v>0</v>
      </c>
      <c r="J135" s="12">
        <f t="shared" si="1"/>
        <v>0</v>
      </c>
      <c r="K135" s="70">
        <v>0</v>
      </c>
      <c r="L135" s="68">
        <v>0</v>
      </c>
      <c r="M135" s="68">
        <v>0</v>
      </c>
      <c r="N135" s="68">
        <v>0</v>
      </c>
      <c r="O135" s="70">
        <v>0</v>
      </c>
      <c r="P135" s="68">
        <v>0</v>
      </c>
      <c r="Q135" s="68">
        <v>0</v>
      </c>
      <c r="R135" s="68">
        <v>0</v>
      </c>
      <c r="S135" s="68">
        <v>0</v>
      </c>
      <c r="T135" s="68">
        <v>0</v>
      </c>
      <c r="U135" s="68">
        <v>0</v>
      </c>
      <c r="V135" s="68">
        <v>0</v>
      </c>
      <c r="W135" s="68">
        <v>0</v>
      </c>
    </row>
    <row r="136" spans="1:23" ht="27" x14ac:dyDescent="0.25">
      <c r="A136" s="66">
        <v>3000</v>
      </c>
      <c r="B136" s="6" t="s">
        <v>43</v>
      </c>
      <c r="C136" s="65">
        <v>3500</v>
      </c>
      <c r="D136" s="51" t="s">
        <v>71</v>
      </c>
      <c r="E136" s="66">
        <v>358</v>
      </c>
      <c r="F136" s="39" t="s">
        <v>239</v>
      </c>
      <c r="G136" s="52">
        <v>50828</v>
      </c>
      <c r="H136" s="52">
        <v>0</v>
      </c>
      <c r="I136" s="52">
        <v>0</v>
      </c>
      <c r="J136" s="12">
        <f t="shared" ref="J136:J199" si="2">+G136+H136-I136</f>
        <v>50828</v>
      </c>
      <c r="K136" s="70">
        <v>0</v>
      </c>
      <c r="L136" s="68">
        <v>0</v>
      </c>
      <c r="M136" s="68">
        <v>0</v>
      </c>
      <c r="N136" s="68">
        <v>0</v>
      </c>
      <c r="O136" s="70">
        <v>0</v>
      </c>
      <c r="P136" s="68">
        <v>0</v>
      </c>
      <c r="Q136" s="68">
        <v>0</v>
      </c>
      <c r="R136" s="68">
        <v>0</v>
      </c>
      <c r="S136" s="68">
        <v>0</v>
      </c>
      <c r="T136" s="68">
        <v>0</v>
      </c>
      <c r="U136" s="68">
        <v>0</v>
      </c>
      <c r="V136" s="68">
        <v>0</v>
      </c>
      <c r="W136" s="68">
        <v>0</v>
      </c>
    </row>
    <row r="137" spans="1:23" ht="27" x14ac:dyDescent="0.25">
      <c r="A137" s="66">
        <v>3000</v>
      </c>
      <c r="B137" s="6" t="s">
        <v>43</v>
      </c>
      <c r="C137" s="65">
        <v>3500</v>
      </c>
      <c r="D137" s="51" t="s">
        <v>71</v>
      </c>
      <c r="E137" s="66">
        <v>359</v>
      </c>
      <c r="F137" s="39" t="s">
        <v>240</v>
      </c>
      <c r="G137" s="52">
        <v>0</v>
      </c>
      <c r="H137" s="52">
        <v>0</v>
      </c>
      <c r="I137" s="52">
        <v>0</v>
      </c>
      <c r="J137" s="12">
        <f t="shared" si="2"/>
        <v>0</v>
      </c>
      <c r="K137" s="70">
        <v>0</v>
      </c>
      <c r="L137" s="68">
        <v>0</v>
      </c>
      <c r="M137" s="68">
        <v>0</v>
      </c>
      <c r="N137" s="68">
        <v>0</v>
      </c>
      <c r="O137" s="70">
        <v>0</v>
      </c>
      <c r="P137" s="68">
        <v>0</v>
      </c>
      <c r="Q137" s="68">
        <v>0</v>
      </c>
      <c r="R137" s="68">
        <v>0</v>
      </c>
      <c r="S137" s="68">
        <v>0</v>
      </c>
      <c r="T137" s="68">
        <v>0</v>
      </c>
      <c r="U137" s="68">
        <v>0</v>
      </c>
      <c r="V137" s="68">
        <v>0</v>
      </c>
      <c r="W137" s="68">
        <v>0</v>
      </c>
    </row>
    <row r="138" spans="1:23" ht="40.5" x14ac:dyDescent="0.25">
      <c r="A138" s="66">
        <v>3000</v>
      </c>
      <c r="B138" s="6" t="s">
        <v>43</v>
      </c>
      <c r="C138" s="65">
        <v>3600</v>
      </c>
      <c r="D138" s="51" t="s">
        <v>72</v>
      </c>
      <c r="E138" s="66">
        <v>361</v>
      </c>
      <c r="F138" s="30" t="s">
        <v>241</v>
      </c>
      <c r="G138" s="52">
        <v>0</v>
      </c>
      <c r="H138" s="52">
        <v>0</v>
      </c>
      <c r="I138" s="52">
        <v>0</v>
      </c>
      <c r="J138" s="12">
        <f t="shared" si="2"/>
        <v>0</v>
      </c>
      <c r="K138" s="70">
        <v>0</v>
      </c>
      <c r="L138" s="68">
        <v>0</v>
      </c>
      <c r="M138" s="68">
        <v>0</v>
      </c>
      <c r="N138" s="68">
        <v>0</v>
      </c>
      <c r="O138" s="70">
        <v>0</v>
      </c>
      <c r="P138" s="68">
        <v>0</v>
      </c>
      <c r="Q138" s="68">
        <v>0</v>
      </c>
      <c r="R138" s="68">
        <v>0</v>
      </c>
      <c r="S138" s="68">
        <v>0</v>
      </c>
      <c r="T138" s="68">
        <v>0</v>
      </c>
      <c r="U138" s="68">
        <v>0</v>
      </c>
      <c r="V138" s="68">
        <v>0</v>
      </c>
      <c r="W138" s="68">
        <v>0</v>
      </c>
    </row>
    <row r="139" spans="1:23" ht="27" x14ac:dyDescent="0.25">
      <c r="A139" s="66">
        <v>3000</v>
      </c>
      <c r="B139" s="6" t="s">
        <v>43</v>
      </c>
      <c r="C139" s="65">
        <v>3600</v>
      </c>
      <c r="D139" s="51" t="s">
        <v>72</v>
      </c>
      <c r="E139" s="66">
        <v>362</v>
      </c>
      <c r="F139" s="30" t="s">
        <v>242</v>
      </c>
      <c r="G139" s="52">
        <v>288977.27</v>
      </c>
      <c r="H139" s="52">
        <v>0</v>
      </c>
      <c r="I139" s="52">
        <v>0</v>
      </c>
      <c r="J139" s="12">
        <f t="shared" si="2"/>
        <v>288977.27</v>
      </c>
      <c r="K139" s="70">
        <v>151433.21</v>
      </c>
      <c r="L139" s="68">
        <v>11205.53</v>
      </c>
      <c r="M139" s="68">
        <v>140227.68</v>
      </c>
      <c r="N139" s="68">
        <v>0</v>
      </c>
      <c r="O139" s="70">
        <v>151433.21</v>
      </c>
      <c r="P139" s="68">
        <v>11205.53</v>
      </c>
      <c r="Q139" s="68">
        <v>140227.68</v>
      </c>
      <c r="R139" s="68">
        <v>-7284</v>
      </c>
      <c r="S139" s="68">
        <f>151433.21-7284</f>
        <v>144149.21</v>
      </c>
      <c r="T139" s="68">
        <v>11205.53</v>
      </c>
      <c r="U139" s="68">
        <v>140227.68</v>
      </c>
      <c r="V139" s="68">
        <v>-7284</v>
      </c>
      <c r="W139" s="68">
        <f>151433.21-7284</f>
        <v>144149.21</v>
      </c>
    </row>
    <row r="140" spans="1:23" ht="27" x14ac:dyDescent="0.25">
      <c r="A140" s="66">
        <v>3000</v>
      </c>
      <c r="B140" s="6" t="s">
        <v>43</v>
      </c>
      <c r="C140" s="65">
        <v>3600</v>
      </c>
      <c r="D140" s="51" t="s">
        <v>72</v>
      </c>
      <c r="E140" s="66">
        <v>363</v>
      </c>
      <c r="F140" s="30" t="s">
        <v>243</v>
      </c>
      <c r="G140" s="52">
        <v>0</v>
      </c>
      <c r="H140" s="52">
        <v>0</v>
      </c>
      <c r="I140" s="52">
        <v>0</v>
      </c>
      <c r="J140" s="12">
        <f t="shared" si="2"/>
        <v>0</v>
      </c>
      <c r="K140" s="70">
        <v>0</v>
      </c>
      <c r="L140" s="68">
        <v>0</v>
      </c>
      <c r="M140" s="68">
        <v>0</v>
      </c>
      <c r="N140" s="68">
        <v>0</v>
      </c>
      <c r="O140" s="70">
        <v>0</v>
      </c>
      <c r="P140" s="68">
        <v>0</v>
      </c>
      <c r="Q140" s="68">
        <v>0</v>
      </c>
      <c r="R140" s="68">
        <v>0</v>
      </c>
      <c r="S140" s="68">
        <v>0</v>
      </c>
      <c r="T140" s="68">
        <v>0</v>
      </c>
      <c r="U140" s="68">
        <v>0</v>
      </c>
      <c r="V140" s="68">
        <v>0</v>
      </c>
      <c r="W140" s="68">
        <v>0</v>
      </c>
    </row>
    <row r="141" spans="1:23" x14ac:dyDescent="0.25">
      <c r="A141" s="66">
        <v>3000</v>
      </c>
      <c r="B141" s="6" t="s">
        <v>43</v>
      </c>
      <c r="C141" s="65">
        <v>3600</v>
      </c>
      <c r="D141" s="51" t="s">
        <v>72</v>
      </c>
      <c r="E141" s="66">
        <v>364</v>
      </c>
      <c r="F141" s="39" t="s">
        <v>244</v>
      </c>
      <c r="G141" s="52">
        <v>0</v>
      </c>
      <c r="H141" s="52">
        <v>0</v>
      </c>
      <c r="I141" s="52">
        <v>0</v>
      </c>
      <c r="J141" s="12">
        <f t="shared" si="2"/>
        <v>0</v>
      </c>
      <c r="K141" s="70">
        <v>0</v>
      </c>
      <c r="L141" s="68">
        <v>0</v>
      </c>
      <c r="M141" s="68">
        <v>0</v>
      </c>
      <c r="N141" s="68">
        <v>0</v>
      </c>
      <c r="O141" s="70">
        <v>0</v>
      </c>
      <c r="P141" s="68">
        <v>0</v>
      </c>
      <c r="Q141" s="68">
        <v>0</v>
      </c>
      <c r="R141" s="68">
        <v>0</v>
      </c>
      <c r="S141" s="68">
        <v>0</v>
      </c>
      <c r="T141" s="68">
        <v>0</v>
      </c>
      <c r="U141" s="68">
        <v>0</v>
      </c>
      <c r="V141" s="68">
        <v>0</v>
      </c>
      <c r="W141" s="68">
        <v>0</v>
      </c>
    </row>
    <row r="142" spans="1:23" x14ac:dyDescent="0.25">
      <c r="A142" s="66">
        <v>3000</v>
      </c>
      <c r="B142" s="6" t="s">
        <v>43</v>
      </c>
      <c r="C142" s="65">
        <v>3600</v>
      </c>
      <c r="D142" s="51" t="s">
        <v>72</v>
      </c>
      <c r="E142" s="66">
        <v>365</v>
      </c>
      <c r="F142" s="30" t="s">
        <v>245</v>
      </c>
      <c r="G142" s="52">
        <v>0</v>
      </c>
      <c r="H142" s="52">
        <v>0</v>
      </c>
      <c r="I142" s="52">
        <v>0</v>
      </c>
      <c r="J142" s="12">
        <f t="shared" si="2"/>
        <v>0</v>
      </c>
      <c r="K142" s="70">
        <v>0</v>
      </c>
      <c r="L142" s="68">
        <v>0</v>
      </c>
      <c r="M142" s="68">
        <v>0</v>
      </c>
      <c r="N142" s="68">
        <v>0</v>
      </c>
      <c r="O142" s="70">
        <v>0</v>
      </c>
      <c r="P142" s="68">
        <v>0</v>
      </c>
      <c r="Q142" s="68">
        <v>0</v>
      </c>
      <c r="R142" s="68">
        <v>0</v>
      </c>
      <c r="S142" s="68">
        <v>0</v>
      </c>
      <c r="T142" s="68">
        <v>0</v>
      </c>
      <c r="U142" s="68">
        <v>0</v>
      </c>
      <c r="V142" s="68">
        <v>0</v>
      </c>
      <c r="W142" s="68">
        <v>0</v>
      </c>
    </row>
    <row r="143" spans="1:23" ht="27" x14ac:dyDescent="0.25">
      <c r="A143" s="66">
        <v>3000</v>
      </c>
      <c r="B143" s="6" t="s">
        <v>43</v>
      </c>
      <c r="C143" s="65">
        <v>3600</v>
      </c>
      <c r="D143" s="51" t="s">
        <v>72</v>
      </c>
      <c r="E143" s="66">
        <v>366</v>
      </c>
      <c r="F143" s="30" t="s">
        <v>246</v>
      </c>
      <c r="G143" s="52">
        <v>0</v>
      </c>
      <c r="H143" s="52">
        <v>0</v>
      </c>
      <c r="I143" s="52">
        <v>0</v>
      </c>
      <c r="J143" s="12">
        <f t="shared" si="2"/>
        <v>0</v>
      </c>
      <c r="K143" s="70">
        <v>0</v>
      </c>
      <c r="L143" s="68">
        <v>0</v>
      </c>
      <c r="M143" s="68">
        <v>0</v>
      </c>
      <c r="N143" s="68">
        <v>0</v>
      </c>
      <c r="O143" s="70">
        <v>0</v>
      </c>
      <c r="P143" s="68">
        <v>0</v>
      </c>
      <c r="Q143" s="68">
        <v>0</v>
      </c>
      <c r="R143" s="68">
        <v>0</v>
      </c>
      <c r="S143" s="68">
        <v>0</v>
      </c>
      <c r="T143" s="68">
        <v>0</v>
      </c>
      <c r="U143" s="68">
        <v>0</v>
      </c>
      <c r="V143" s="68">
        <v>0</v>
      </c>
      <c r="W143" s="68">
        <v>0</v>
      </c>
    </row>
    <row r="144" spans="1:23" x14ac:dyDescent="0.25">
      <c r="A144" s="66">
        <v>3000</v>
      </c>
      <c r="B144" s="6" t="s">
        <v>43</v>
      </c>
      <c r="C144" s="65">
        <v>3600</v>
      </c>
      <c r="D144" s="51" t="s">
        <v>72</v>
      </c>
      <c r="E144" s="66">
        <v>369</v>
      </c>
      <c r="F144" s="39" t="s">
        <v>247</v>
      </c>
      <c r="G144" s="52">
        <v>0</v>
      </c>
      <c r="H144" s="52">
        <v>0</v>
      </c>
      <c r="I144" s="52">
        <v>0</v>
      </c>
      <c r="J144" s="12">
        <f t="shared" si="2"/>
        <v>0</v>
      </c>
      <c r="K144" s="70">
        <v>0</v>
      </c>
      <c r="L144" s="68">
        <v>0</v>
      </c>
      <c r="M144" s="68">
        <v>0</v>
      </c>
      <c r="N144" s="68">
        <v>0</v>
      </c>
      <c r="O144" s="70">
        <v>0</v>
      </c>
      <c r="P144" s="68">
        <v>0</v>
      </c>
      <c r="Q144" s="68">
        <v>0</v>
      </c>
      <c r="R144" s="68">
        <v>0</v>
      </c>
      <c r="S144" s="68">
        <v>0</v>
      </c>
      <c r="T144" s="68">
        <v>0</v>
      </c>
      <c r="U144" s="68">
        <v>0</v>
      </c>
      <c r="V144" s="68">
        <v>0</v>
      </c>
      <c r="W144" s="68">
        <v>0</v>
      </c>
    </row>
    <row r="145" spans="1:23" x14ac:dyDescent="0.25">
      <c r="A145" s="66">
        <v>3000</v>
      </c>
      <c r="B145" s="6" t="s">
        <v>43</v>
      </c>
      <c r="C145" s="65">
        <v>3700</v>
      </c>
      <c r="D145" s="51" t="s">
        <v>73</v>
      </c>
      <c r="E145" s="66">
        <v>371</v>
      </c>
      <c r="F145" s="39" t="s">
        <v>248</v>
      </c>
      <c r="G145" s="52">
        <v>9302.4500000000007</v>
      </c>
      <c r="H145" s="52">
        <v>0</v>
      </c>
      <c r="I145" s="52">
        <v>0</v>
      </c>
      <c r="J145" s="12">
        <f t="shared" si="2"/>
        <v>9302.4500000000007</v>
      </c>
      <c r="K145" s="70">
        <v>0</v>
      </c>
      <c r="L145" s="68">
        <v>0</v>
      </c>
      <c r="M145" s="68">
        <v>0</v>
      </c>
      <c r="N145" s="68">
        <v>0</v>
      </c>
      <c r="O145" s="70">
        <v>0</v>
      </c>
      <c r="P145" s="68">
        <v>0</v>
      </c>
      <c r="Q145" s="68">
        <v>0</v>
      </c>
      <c r="R145" s="68">
        <v>0</v>
      </c>
      <c r="S145" s="68">
        <v>0</v>
      </c>
      <c r="T145" s="68">
        <v>0</v>
      </c>
      <c r="U145" s="68">
        <v>0</v>
      </c>
      <c r="V145" s="68">
        <v>0</v>
      </c>
      <c r="W145" s="68">
        <v>0</v>
      </c>
    </row>
    <row r="146" spans="1:23" x14ac:dyDescent="0.25">
      <c r="A146" s="66">
        <v>3000</v>
      </c>
      <c r="B146" s="6" t="s">
        <v>43</v>
      </c>
      <c r="C146" s="65">
        <v>3700</v>
      </c>
      <c r="D146" s="51" t="s">
        <v>73</v>
      </c>
      <c r="E146" s="66">
        <v>372</v>
      </c>
      <c r="F146" s="39" t="s">
        <v>249</v>
      </c>
      <c r="G146" s="52">
        <v>117471</v>
      </c>
      <c r="H146" s="52">
        <v>0</v>
      </c>
      <c r="I146" s="52">
        <v>0</v>
      </c>
      <c r="J146" s="12">
        <f t="shared" si="2"/>
        <v>117471</v>
      </c>
      <c r="K146" s="70">
        <v>1763.5</v>
      </c>
      <c r="L146" s="68">
        <v>0</v>
      </c>
      <c r="M146" s="68">
        <v>1763.5</v>
      </c>
      <c r="N146" s="68">
        <v>0</v>
      </c>
      <c r="O146" s="70">
        <v>1763.5</v>
      </c>
      <c r="P146" s="68">
        <v>0</v>
      </c>
      <c r="Q146" s="68">
        <v>1763.5</v>
      </c>
      <c r="R146" s="68">
        <v>0</v>
      </c>
      <c r="S146" s="68">
        <v>1763.5</v>
      </c>
      <c r="T146" s="68">
        <v>0</v>
      </c>
      <c r="U146" s="68">
        <v>1763.5</v>
      </c>
      <c r="V146" s="68">
        <v>0</v>
      </c>
      <c r="W146" s="68">
        <v>1763.5</v>
      </c>
    </row>
    <row r="147" spans="1:23" x14ac:dyDescent="0.25">
      <c r="A147" s="66">
        <v>3000</v>
      </c>
      <c r="B147" s="6" t="s">
        <v>43</v>
      </c>
      <c r="C147" s="65">
        <v>3700</v>
      </c>
      <c r="D147" s="51" t="s">
        <v>73</v>
      </c>
      <c r="E147" s="66">
        <v>373</v>
      </c>
      <c r="F147" s="39" t="s">
        <v>250</v>
      </c>
      <c r="G147" s="52">
        <v>0</v>
      </c>
      <c r="H147" s="52">
        <v>0</v>
      </c>
      <c r="I147" s="52">
        <v>0</v>
      </c>
      <c r="J147" s="12">
        <f t="shared" si="2"/>
        <v>0</v>
      </c>
      <c r="K147" s="70">
        <v>0</v>
      </c>
      <c r="L147" s="68">
        <v>0</v>
      </c>
      <c r="M147" s="68">
        <v>0</v>
      </c>
      <c r="N147" s="68">
        <v>0</v>
      </c>
      <c r="O147" s="70">
        <v>0</v>
      </c>
      <c r="P147" s="68">
        <v>0</v>
      </c>
      <c r="Q147" s="68">
        <v>0</v>
      </c>
      <c r="R147" s="68">
        <v>0</v>
      </c>
      <c r="S147" s="68">
        <v>0</v>
      </c>
      <c r="T147" s="68">
        <v>0</v>
      </c>
      <c r="U147" s="68">
        <v>0</v>
      </c>
      <c r="V147" s="68">
        <v>0</v>
      </c>
      <c r="W147" s="68">
        <v>0</v>
      </c>
    </row>
    <row r="148" spans="1:23" x14ac:dyDescent="0.25">
      <c r="A148" s="66">
        <v>3000</v>
      </c>
      <c r="B148" s="6" t="s">
        <v>43</v>
      </c>
      <c r="C148" s="65">
        <v>3700</v>
      </c>
      <c r="D148" s="51" t="s">
        <v>73</v>
      </c>
      <c r="E148" s="66">
        <v>374</v>
      </c>
      <c r="F148" s="39" t="s">
        <v>251</v>
      </c>
      <c r="G148" s="52">
        <v>0</v>
      </c>
      <c r="H148" s="52">
        <v>0</v>
      </c>
      <c r="I148" s="52">
        <v>0</v>
      </c>
      <c r="J148" s="12">
        <f t="shared" si="2"/>
        <v>0</v>
      </c>
      <c r="K148" s="70">
        <v>0</v>
      </c>
      <c r="L148" s="68">
        <v>0</v>
      </c>
      <c r="M148" s="68">
        <v>0</v>
      </c>
      <c r="N148" s="68">
        <v>0</v>
      </c>
      <c r="O148" s="70">
        <v>0</v>
      </c>
      <c r="P148" s="68">
        <v>0</v>
      </c>
      <c r="Q148" s="68">
        <v>0</v>
      </c>
      <c r="R148" s="68">
        <v>0</v>
      </c>
      <c r="S148" s="68">
        <v>0</v>
      </c>
      <c r="T148" s="68">
        <v>0</v>
      </c>
      <c r="U148" s="68">
        <v>0</v>
      </c>
      <c r="V148" s="68">
        <v>0</v>
      </c>
      <c r="W148" s="68">
        <v>0</v>
      </c>
    </row>
    <row r="149" spans="1:23" x14ac:dyDescent="0.25">
      <c r="A149" s="66">
        <v>3000</v>
      </c>
      <c r="B149" s="6" t="s">
        <v>43</v>
      </c>
      <c r="C149" s="65">
        <v>3700</v>
      </c>
      <c r="D149" s="51" t="s">
        <v>73</v>
      </c>
      <c r="E149" s="66">
        <v>375</v>
      </c>
      <c r="F149" s="39" t="s">
        <v>252</v>
      </c>
      <c r="G149" s="52">
        <v>145708.89000000001</v>
      </c>
      <c r="H149" s="52">
        <v>0</v>
      </c>
      <c r="I149" s="52">
        <v>0</v>
      </c>
      <c r="J149" s="12">
        <f t="shared" si="2"/>
        <v>145708.89000000001</v>
      </c>
      <c r="K149" s="70">
        <v>10781.44</v>
      </c>
      <c r="L149" s="68">
        <v>1424</v>
      </c>
      <c r="M149" s="68">
        <v>9357.44</v>
      </c>
      <c r="N149" s="68">
        <v>0</v>
      </c>
      <c r="O149" s="70">
        <v>10781.44</v>
      </c>
      <c r="P149" s="68">
        <v>1424</v>
      </c>
      <c r="Q149" s="68">
        <v>9357.44</v>
      </c>
      <c r="R149" s="68">
        <v>0</v>
      </c>
      <c r="S149" s="68">
        <v>10781.44</v>
      </c>
      <c r="T149" s="68">
        <v>1424</v>
      </c>
      <c r="U149" s="68">
        <v>9357.44</v>
      </c>
      <c r="V149" s="68">
        <v>0</v>
      </c>
      <c r="W149" s="68">
        <v>10781.44</v>
      </c>
    </row>
    <row r="150" spans="1:23" x14ac:dyDescent="0.25">
      <c r="A150" s="66">
        <v>3000</v>
      </c>
      <c r="B150" s="6" t="s">
        <v>43</v>
      </c>
      <c r="C150" s="65">
        <v>3700</v>
      </c>
      <c r="D150" s="51" t="s">
        <v>73</v>
      </c>
      <c r="E150" s="66">
        <v>376</v>
      </c>
      <c r="F150" s="39" t="s">
        <v>253</v>
      </c>
      <c r="G150" s="52">
        <v>0</v>
      </c>
      <c r="H150" s="52">
        <v>0</v>
      </c>
      <c r="I150" s="52">
        <v>0</v>
      </c>
      <c r="J150" s="12">
        <f t="shared" si="2"/>
        <v>0</v>
      </c>
      <c r="K150" s="70">
        <v>0</v>
      </c>
      <c r="L150" s="68">
        <v>0</v>
      </c>
      <c r="M150" s="68">
        <v>0</v>
      </c>
      <c r="N150" s="68">
        <v>0</v>
      </c>
      <c r="O150" s="70">
        <v>0</v>
      </c>
      <c r="P150" s="68">
        <v>0</v>
      </c>
      <c r="Q150" s="68">
        <v>0</v>
      </c>
      <c r="R150" s="68">
        <v>0</v>
      </c>
      <c r="S150" s="68">
        <v>0</v>
      </c>
      <c r="T150" s="68">
        <v>0</v>
      </c>
      <c r="U150" s="68">
        <v>0</v>
      </c>
      <c r="V150" s="68">
        <v>0</v>
      </c>
      <c r="W150" s="68">
        <v>0</v>
      </c>
    </row>
    <row r="151" spans="1:23" x14ac:dyDescent="0.25">
      <c r="A151" s="66">
        <v>3000</v>
      </c>
      <c r="B151" s="6" t="s">
        <v>43</v>
      </c>
      <c r="C151" s="65">
        <v>3700</v>
      </c>
      <c r="D151" s="51" t="s">
        <v>73</v>
      </c>
      <c r="E151" s="66">
        <v>377</v>
      </c>
      <c r="F151" s="39" t="s">
        <v>254</v>
      </c>
      <c r="G151" s="52">
        <v>0</v>
      </c>
      <c r="H151" s="52">
        <v>0</v>
      </c>
      <c r="I151" s="52">
        <v>0</v>
      </c>
      <c r="J151" s="12">
        <f t="shared" si="2"/>
        <v>0</v>
      </c>
      <c r="K151" s="70">
        <v>0</v>
      </c>
      <c r="L151" s="68">
        <v>0</v>
      </c>
      <c r="M151" s="68">
        <v>0</v>
      </c>
      <c r="N151" s="68">
        <v>0</v>
      </c>
      <c r="O151" s="70">
        <v>0</v>
      </c>
      <c r="P151" s="68">
        <v>0</v>
      </c>
      <c r="Q151" s="68">
        <v>0</v>
      </c>
      <c r="R151" s="68">
        <v>0</v>
      </c>
      <c r="S151" s="68">
        <v>0</v>
      </c>
      <c r="T151" s="68">
        <v>0</v>
      </c>
      <c r="U151" s="68">
        <v>0</v>
      </c>
      <c r="V151" s="68">
        <v>0</v>
      </c>
      <c r="W151" s="68">
        <v>0</v>
      </c>
    </row>
    <row r="152" spans="1:23" x14ac:dyDescent="0.25">
      <c r="A152" s="66">
        <v>3000</v>
      </c>
      <c r="B152" s="6" t="s">
        <v>43</v>
      </c>
      <c r="C152" s="65">
        <v>3700</v>
      </c>
      <c r="D152" s="51" t="s">
        <v>73</v>
      </c>
      <c r="E152" s="66">
        <v>378</v>
      </c>
      <c r="F152" s="39" t="s">
        <v>255</v>
      </c>
      <c r="G152" s="52">
        <v>0</v>
      </c>
      <c r="H152" s="52">
        <v>0</v>
      </c>
      <c r="I152" s="52">
        <v>0</v>
      </c>
      <c r="J152" s="12">
        <f t="shared" si="2"/>
        <v>0</v>
      </c>
      <c r="K152" s="70">
        <v>0</v>
      </c>
      <c r="L152" s="68">
        <v>0</v>
      </c>
      <c r="M152" s="68">
        <v>0</v>
      </c>
      <c r="N152" s="68">
        <v>0</v>
      </c>
      <c r="O152" s="70">
        <v>0</v>
      </c>
      <c r="P152" s="68">
        <v>0</v>
      </c>
      <c r="Q152" s="68">
        <v>0</v>
      </c>
      <c r="R152" s="68">
        <v>0</v>
      </c>
      <c r="S152" s="68">
        <v>0</v>
      </c>
      <c r="T152" s="68">
        <v>0</v>
      </c>
      <c r="U152" s="68">
        <v>0</v>
      </c>
      <c r="V152" s="68">
        <v>0</v>
      </c>
      <c r="W152" s="68">
        <v>0</v>
      </c>
    </row>
    <row r="153" spans="1:23" x14ac:dyDescent="0.25">
      <c r="A153" s="66">
        <v>3000</v>
      </c>
      <c r="B153" s="6" t="s">
        <v>43</v>
      </c>
      <c r="C153" s="65">
        <v>3700</v>
      </c>
      <c r="D153" s="51" t="s">
        <v>73</v>
      </c>
      <c r="E153" s="66">
        <v>379</v>
      </c>
      <c r="F153" s="39" t="s">
        <v>256</v>
      </c>
      <c r="G153" s="52">
        <v>0</v>
      </c>
      <c r="H153" s="52">
        <v>0</v>
      </c>
      <c r="I153" s="52">
        <v>0</v>
      </c>
      <c r="J153" s="12">
        <f t="shared" si="2"/>
        <v>0</v>
      </c>
      <c r="K153" s="70">
        <v>0</v>
      </c>
      <c r="L153" s="68">
        <v>0</v>
      </c>
      <c r="M153" s="68">
        <v>0</v>
      </c>
      <c r="N153" s="68">
        <v>0</v>
      </c>
      <c r="O153" s="70">
        <v>0</v>
      </c>
      <c r="P153" s="68">
        <v>0</v>
      </c>
      <c r="Q153" s="68">
        <v>0</v>
      </c>
      <c r="R153" s="68">
        <v>0</v>
      </c>
      <c r="S153" s="68">
        <v>0</v>
      </c>
      <c r="T153" s="68">
        <v>0</v>
      </c>
      <c r="U153" s="68">
        <v>0</v>
      </c>
      <c r="V153" s="68">
        <v>0</v>
      </c>
      <c r="W153" s="68">
        <v>0</v>
      </c>
    </row>
    <row r="154" spans="1:23" x14ac:dyDescent="0.25">
      <c r="A154" s="66">
        <v>3000</v>
      </c>
      <c r="B154" s="6" t="s">
        <v>43</v>
      </c>
      <c r="C154" s="65">
        <v>3800</v>
      </c>
      <c r="D154" s="51" t="s">
        <v>74</v>
      </c>
      <c r="E154" s="66">
        <v>381</v>
      </c>
      <c r="F154" s="39" t="s">
        <v>257</v>
      </c>
      <c r="G154" s="52">
        <v>0</v>
      </c>
      <c r="H154" s="52">
        <v>0</v>
      </c>
      <c r="I154" s="52">
        <v>0</v>
      </c>
      <c r="J154" s="12">
        <f t="shared" si="2"/>
        <v>0</v>
      </c>
      <c r="K154" s="70">
        <v>0</v>
      </c>
      <c r="L154" s="68">
        <v>0</v>
      </c>
      <c r="M154" s="68">
        <v>0</v>
      </c>
      <c r="N154" s="68">
        <v>0</v>
      </c>
      <c r="O154" s="70">
        <v>0</v>
      </c>
      <c r="P154" s="68">
        <v>0</v>
      </c>
      <c r="Q154" s="68">
        <v>0</v>
      </c>
      <c r="R154" s="68">
        <v>0</v>
      </c>
      <c r="S154" s="68">
        <v>0</v>
      </c>
      <c r="T154" s="68">
        <v>0</v>
      </c>
      <c r="U154" s="68">
        <v>0</v>
      </c>
      <c r="V154" s="68">
        <v>0</v>
      </c>
      <c r="W154" s="68">
        <v>0</v>
      </c>
    </row>
    <row r="155" spans="1:23" x14ac:dyDescent="0.25">
      <c r="A155" s="66">
        <v>3000</v>
      </c>
      <c r="B155" s="6" t="s">
        <v>43</v>
      </c>
      <c r="C155" s="65">
        <v>3800</v>
      </c>
      <c r="D155" s="51" t="s">
        <v>74</v>
      </c>
      <c r="E155" s="66">
        <v>382</v>
      </c>
      <c r="F155" s="39" t="s">
        <v>258</v>
      </c>
      <c r="G155" s="52">
        <v>43566</v>
      </c>
      <c r="H155" s="52">
        <v>0</v>
      </c>
      <c r="I155" s="52">
        <v>0</v>
      </c>
      <c r="J155" s="12">
        <f t="shared" si="2"/>
        <v>43566</v>
      </c>
      <c r="K155" s="70">
        <v>20750</v>
      </c>
      <c r="L155" s="68">
        <v>0</v>
      </c>
      <c r="M155" s="68">
        <v>20750</v>
      </c>
      <c r="N155" s="68">
        <v>0</v>
      </c>
      <c r="O155" s="70">
        <v>20750</v>
      </c>
      <c r="P155" s="68">
        <v>0</v>
      </c>
      <c r="Q155" s="68">
        <v>20750</v>
      </c>
      <c r="R155" s="68">
        <v>0</v>
      </c>
      <c r="S155" s="68">
        <v>20750</v>
      </c>
      <c r="T155" s="68">
        <v>0</v>
      </c>
      <c r="U155" s="68">
        <v>20750</v>
      </c>
      <c r="V155" s="68">
        <v>0</v>
      </c>
      <c r="W155" s="68">
        <v>20750</v>
      </c>
    </row>
    <row r="156" spans="1:23" x14ac:dyDescent="0.25">
      <c r="A156" s="66">
        <v>3000</v>
      </c>
      <c r="B156" s="6" t="s">
        <v>43</v>
      </c>
      <c r="C156" s="65">
        <v>3800</v>
      </c>
      <c r="D156" s="51" t="s">
        <v>74</v>
      </c>
      <c r="E156" s="66">
        <v>383</v>
      </c>
      <c r="F156" s="39" t="s">
        <v>259</v>
      </c>
      <c r="G156" s="52">
        <v>23700</v>
      </c>
      <c r="H156" s="52">
        <v>0</v>
      </c>
      <c r="I156" s="52">
        <v>0</v>
      </c>
      <c r="J156" s="12">
        <f t="shared" si="2"/>
        <v>23700</v>
      </c>
      <c r="K156" s="70">
        <v>0</v>
      </c>
      <c r="L156" s="68">
        <v>0</v>
      </c>
      <c r="M156" s="68">
        <v>0</v>
      </c>
      <c r="N156" s="68">
        <v>0</v>
      </c>
      <c r="O156" s="70">
        <v>0</v>
      </c>
      <c r="P156" s="68">
        <v>0</v>
      </c>
      <c r="Q156" s="68">
        <v>0</v>
      </c>
      <c r="R156" s="68">
        <v>0</v>
      </c>
      <c r="S156" s="68">
        <v>0</v>
      </c>
      <c r="T156" s="68">
        <v>0</v>
      </c>
      <c r="U156" s="68">
        <v>0</v>
      </c>
      <c r="V156" s="68">
        <v>0</v>
      </c>
      <c r="W156" s="68">
        <v>0</v>
      </c>
    </row>
    <row r="157" spans="1:23" x14ac:dyDescent="0.25">
      <c r="A157" s="66">
        <v>3000</v>
      </c>
      <c r="B157" s="6" t="s">
        <v>43</v>
      </c>
      <c r="C157" s="65">
        <v>3800</v>
      </c>
      <c r="D157" s="51" t="s">
        <v>74</v>
      </c>
      <c r="E157" s="66">
        <v>384</v>
      </c>
      <c r="F157" s="39" t="s">
        <v>260</v>
      </c>
      <c r="G157" s="52">
        <v>80059</v>
      </c>
      <c r="H157" s="52">
        <v>0</v>
      </c>
      <c r="I157" s="52">
        <v>0</v>
      </c>
      <c r="J157" s="12">
        <f t="shared" si="2"/>
        <v>80059</v>
      </c>
      <c r="K157" s="70">
        <v>33990</v>
      </c>
      <c r="L157" s="68">
        <v>4025</v>
      </c>
      <c r="M157" s="68">
        <v>29965</v>
      </c>
      <c r="N157" s="68">
        <v>0</v>
      </c>
      <c r="O157" s="70">
        <v>33990</v>
      </c>
      <c r="P157" s="68">
        <v>4025</v>
      </c>
      <c r="Q157" s="68">
        <v>29965</v>
      </c>
      <c r="R157" s="68">
        <v>0</v>
      </c>
      <c r="S157" s="68">
        <v>33990</v>
      </c>
      <c r="T157" s="68">
        <v>4025</v>
      </c>
      <c r="U157" s="68">
        <v>29965</v>
      </c>
      <c r="V157" s="68">
        <v>0</v>
      </c>
      <c r="W157" s="68">
        <v>33990</v>
      </c>
    </row>
    <row r="158" spans="1:23" x14ac:dyDescent="0.25">
      <c r="A158" s="66">
        <v>3000</v>
      </c>
      <c r="B158" s="6" t="s">
        <v>43</v>
      </c>
      <c r="C158" s="65">
        <v>3800</v>
      </c>
      <c r="D158" s="51" t="s">
        <v>74</v>
      </c>
      <c r="E158" s="66">
        <v>385</v>
      </c>
      <c r="F158" s="39" t="s">
        <v>261</v>
      </c>
      <c r="G158" s="52">
        <v>0</v>
      </c>
      <c r="H158" s="52">
        <v>0</v>
      </c>
      <c r="I158" s="52">
        <v>0</v>
      </c>
      <c r="J158" s="12">
        <f t="shared" si="2"/>
        <v>0</v>
      </c>
      <c r="K158" s="70">
        <v>0</v>
      </c>
      <c r="L158" s="68">
        <v>0</v>
      </c>
      <c r="M158" s="68">
        <v>0</v>
      </c>
      <c r="N158" s="68">
        <v>0</v>
      </c>
      <c r="O158" s="70">
        <v>0</v>
      </c>
      <c r="P158" s="68">
        <v>0</v>
      </c>
      <c r="Q158" s="68">
        <v>0</v>
      </c>
      <c r="R158" s="68">
        <v>0</v>
      </c>
      <c r="S158" s="68">
        <v>0</v>
      </c>
      <c r="T158" s="68">
        <v>0</v>
      </c>
      <c r="U158" s="68">
        <v>0</v>
      </c>
      <c r="V158" s="68">
        <v>0</v>
      </c>
      <c r="W158" s="68">
        <v>0</v>
      </c>
    </row>
    <row r="159" spans="1:23" x14ac:dyDescent="0.25">
      <c r="A159" s="66">
        <v>3000</v>
      </c>
      <c r="B159" s="6" t="s">
        <v>43</v>
      </c>
      <c r="C159" s="65">
        <v>3900</v>
      </c>
      <c r="D159" s="51" t="s">
        <v>75</v>
      </c>
      <c r="E159" s="66">
        <v>391</v>
      </c>
      <c r="F159" s="39" t="s">
        <v>262</v>
      </c>
      <c r="G159" s="52">
        <v>0</v>
      </c>
      <c r="H159" s="52">
        <v>0</v>
      </c>
      <c r="I159" s="52">
        <v>0</v>
      </c>
      <c r="J159" s="12">
        <f t="shared" si="2"/>
        <v>0</v>
      </c>
      <c r="K159" s="70">
        <v>0</v>
      </c>
      <c r="L159" s="68">
        <v>0</v>
      </c>
      <c r="M159" s="68">
        <v>0</v>
      </c>
      <c r="N159" s="68">
        <v>0</v>
      </c>
      <c r="O159" s="70">
        <v>0</v>
      </c>
      <c r="P159" s="68">
        <v>0</v>
      </c>
      <c r="Q159" s="68">
        <v>0</v>
      </c>
      <c r="R159" s="68">
        <v>0</v>
      </c>
      <c r="S159" s="68">
        <v>0</v>
      </c>
      <c r="T159" s="68">
        <v>0</v>
      </c>
      <c r="U159" s="68">
        <v>0</v>
      </c>
      <c r="V159" s="68">
        <v>0</v>
      </c>
      <c r="W159" s="68">
        <v>0</v>
      </c>
    </row>
    <row r="160" spans="1:23" x14ac:dyDescent="0.25">
      <c r="A160" s="66">
        <v>3000</v>
      </c>
      <c r="B160" s="6" t="s">
        <v>43</v>
      </c>
      <c r="C160" s="65">
        <v>3900</v>
      </c>
      <c r="D160" s="51" t="s">
        <v>75</v>
      </c>
      <c r="E160" s="66">
        <v>392</v>
      </c>
      <c r="F160" s="39" t="s">
        <v>263</v>
      </c>
      <c r="G160" s="52">
        <v>53209.93</v>
      </c>
      <c r="H160" s="52">
        <v>0</v>
      </c>
      <c r="I160" s="52">
        <v>0</v>
      </c>
      <c r="J160" s="12">
        <f t="shared" si="2"/>
        <v>53209.93</v>
      </c>
      <c r="K160" s="70">
        <v>13069.49</v>
      </c>
      <c r="L160" s="68">
        <v>7024.65</v>
      </c>
      <c r="M160" s="68">
        <v>6044.84</v>
      </c>
      <c r="N160" s="68">
        <v>0</v>
      </c>
      <c r="O160" s="70">
        <v>13069.49</v>
      </c>
      <c r="P160" s="68">
        <v>7024.65</v>
      </c>
      <c r="Q160" s="68">
        <v>6044.84</v>
      </c>
      <c r="R160" s="68">
        <v>-1684</v>
      </c>
      <c r="S160" s="68">
        <f>13069.49-1684</f>
        <v>11385.49</v>
      </c>
      <c r="T160" s="68">
        <v>7024.65</v>
      </c>
      <c r="U160" s="68">
        <v>6044.84</v>
      </c>
      <c r="V160" s="68">
        <v>-1684</v>
      </c>
      <c r="W160" s="68">
        <f>13069.49-1684</f>
        <v>11385.49</v>
      </c>
    </row>
    <row r="161" spans="1:23" x14ac:dyDescent="0.25">
      <c r="A161" s="66">
        <v>3000</v>
      </c>
      <c r="B161" s="6" t="s">
        <v>43</v>
      </c>
      <c r="C161" s="65">
        <v>3900</v>
      </c>
      <c r="D161" s="51" t="s">
        <v>75</v>
      </c>
      <c r="E161" s="66">
        <v>393</v>
      </c>
      <c r="F161" s="39" t="s">
        <v>264</v>
      </c>
      <c r="G161" s="52">
        <v>0</v>
      </c>
      <c r="H161" s="52">
        <v>0</v>
      </c>
      <c r="I161" s="52">
        <v>0</v>
      </c>
      <c r="J161" s="12">
        <f t="shared" si="2"/>
        <v>0</v>
      </c>
      <c r="K161" s="70">
        <v>0</v>
      </c>
      <c r="L161" s="68">
        <v>0</v>
      </c>
      <c r="M161" s="68">
        <v>0</v>
      </c>
      <c r="N161" s="68">
        <v>0</v>
      </c>
      <c r="O161" s="70">
        <v>0</v>
      </c>
      <c r="P161" s="68">
        <v>0</v>
      </c>
      <c r="Q161" s="68">
        <v>0</v>
      </c>
      <c r="R161" s="68">
        <v>0</v>
      </c>
      <c r="S161" s="68">
        <v>0</v>
      </c>
      <c r="T161" s="68">
        <v>0</v>
      </c>
      <c r="U161" s="68">
        <v>0</v>
      </c>
      <c r="V161" s="68">
        <v>0</v>
      </c>
      <c r="W161" s="68">
        <v>0</v>
      </c>
    </row>
    <row r="162" spans="1:23" x14ac:dyDescent="0.25">
      <c r="A162" s="66">
        <v>3000</v>
      </c>
      <c r="B162" s="6" t="s">
        <v>43</v>
      </c>
      <c r="C162" s="65">
        <v>3900</v>
      </c>
      <c r="D162" s="51" t="s">
        <v>75</v>
      </c>
      <c r="E162" s="66">
        <v>394</v>
      </c>
      <c r="F162" s="39" t="s">
        <v>265</v>
      </c>
      <c r="G162" s="52">
        <v>0</v>
      </c>
      <c r="H162" s="52">
        <v>0</v>
      </c>
      <c r="I162" s="52">
        <v>0</v>
      </c>
      <c r="J162" s="12">
        <f t="shared" si="2"/>
        <v>0</v>
      </c>
      <c r="K162" s="70">
        <v>0</v>
      </c>
      <c r="L162" s="68">
        <v>0</v>
      </c>
      <c r="M162" s="68">
        <v>0</v>
      </c>
      <c r="N162" s="68">
        <v>0</v>
      </c>
      <c r="O162" s="70">
        <v>0</v>
      </c>
      <c r="P162" s="68">
        <v>0</v>
      </c>
      <c r="Q162" s="68">
        <v>0</v>
      </c>
      <c r="R162" s="68">
        <v>0</v>
      </c>
      <c r="S162" s="68">
        <v>0</v>
      </c>
      <c r="T162" s="68">
        <v>0</v>
      </c>
      <c r="U162" s="68">
        <v>0</v>
      </c>
      <c r="V162" s="68">
        <v>0</v>
      </c>
      <c r="W162" s="68">
        <v>0</v>
      </c>
    </row>
    <row r="163" spans="1:23" x14ac:dyDescent="0.25">
      <c r="A163" s="66">
        <v>3000</v>
      </c>
      <c r="B163" s="6" t="s">
        <v>43</v>
      </c>
      <c r="C163" s="65">
        <v>3900</v>
      </c>
      <c r="D163" s="51" t="s">
        <v>75</v>
      </c>
      <c r="E163" s="66">
        <v>395</v>
      </c>
      <c r="F163" s="39" t="s">
        <v>266</v>
      </c>
      <c r="G163" s="52">
        <v>0</v>
      </c>
      <c r="H163" s="52">
        <v>0</v>
      </c>
      <c r="I163" s="52">
        <v>0</v>
      </c>
      <c r="J163" s="12">
        <f t="shared" si="2"/>
        <v>0</v>
      </c>
      <c r="K163" s="70">
        <v>0</v>
      </c>
      <c r="L163" s="68">
        <v>0</v>
      </c>
      <c r="M163" s="68">
        <v>0</v>
      </c>
      <c r="N163" s="68">
        <v>0</v>
      </c>
      <c r="O163" s="70">
        <v>0</v>
      </c>
      <c r="P163" s="68">
        <v>0</v>
      </c>
      <c r="Q163" s="68">
        <v>0</v>
      </c>
      <c r="R163" s="68">
        <v>0</v>
      </c>
      <c r="S163" s="68">
        <v>0</v>
      </c>
      <c r="T163" s="68">
        <v>0</v>
      </c>
      <c r="U163" s="68">
        <v>0</v>
      </c>
      <c r="V163" s="68">
        <v>0</v>
      </c>
      <c r="W163" s="68">
        <v>0</v>
      </c>
    </row>
    <row r="164" spans="1:23" x14ac:dyDescent="0.25">
      <c r="A164" s="66">
        <v>3000</v>
      </c>
      <c r="B164" s="6" t="s">
        <v>43</v>
      </c>
      <c r="C164" s="65">
        <v>3900</v>
      </c>
      <c r="D164" s="51" t="s">
        <v>75</v>
      </c>
      <c r="E164" s="66">
        <v>396</v>
      </c>
      <c r="F164" s="39" t="s">
        <v>267</v>
      </c>
      <c r="G164" s="68">
        <v>0</v>
      </c>
      <c r="H164" s="52">
        <v>0</v>
      </c>
      <c r="I164" s="52">
        <v>0</v>
      </c>
      <c r="J164" s="12">
        <f t="shared" si="2"/>
        <v>0</v>
      </c>
      <c r="K164" s="70">
        <v>0</v>
      </c>
      <c r="L164" s="68">
        <v>0</v>
      </c>
      <c r="M164" s="68">
        <v>0</v>
      </c>
      <c r="N164" s="68">
        <v>0</v>
      </c>
      <c r="O164" s="70">
        <v>0</v>
      </c>
      <c r="P164" s="68">
        <v>0</v>
      </c>
      <c r="Q164" s="68">
        <v>0</v>
      </c>
      <c r="R164" s="68">
        <v>0</v>
      </c>
      <c r="S164" s="68">
        <v>0</v>
      </c>
      <c r="T164" s="68">
        <v>0</v>
      </c>
      <c r="U164" s="68">
        <v>0</v>
      </c>
      <c r="V164" s="68">
        <v>0</v>
      </c>
      <c r="W164" s="68">
        <v>0</v>
      </c>
    </row>
    <row r="165" spans="1:23" x14ac:dyDescent="0.25">
      <c r="A165" s="66">
        <v>3000</v>
      </c>
      <c r="B165" s="6" t="s">
        <v>43</v>
      </c>
      <c r="C165" s="65">
        <v>3900</v>
      </c>
      <c r="D165" s="51" t="s">
        <v>75</v>
      </c>
      <c r="E165" s="66">
        <v>399</v>
      </c>
      <c r="F165" s="39" t="s">
        <v>75</v>
      </c>
      <c r="G165" s="52">
        <v>73644.41</v>
      </c>
      <c r="H165" s="52">
        <v>0</v>
      </c>
      <c r="I165" s="52">
        <v>0</v>
      </c>
      <c r="J165" s="12">
        <f t="shared" si="2"/>
        <v>73644.41</v>
      </c>
      <c r="K165" s="70">
        <v>21156.134999999998</v>
      </c>
      <c r="L165" s="68">
        <v>3366.3</v>
      </c>
      <c r="M165" s="68">
        <v>17789.834999999999</v>
      </c>
      <c r="N165" s="68">
        <v>0</v>
      </c>
      <c r="O165" s="70">
        <v>21156.134999999998</v>
      </c>
      <c r="P165" s="68">
        <v>3366.3</v>
      </c>
      <c r="Q165" s="68">
        <v>17789.834999999999</v>
      </c>
      <c r="R165" s="68">
        <v>-1380</v>
      </c>
      <c r="S165" s="68">
        <f>21156.135-1380</f>
        <v>19776.134999999998</v>
      </c>
      <c r="T165" s="68">
        <v>3366.3</v>
      </c>
      <c r="U165" s="68">
        <v>17789.834999999999</v>
      </c>
      <c r="V165" s="68">
        <v>-1380</v>
      </c>
      <c r="W165" s="68">
        <f>21156.135-1380</f>
        <v>19776.134999999998</v>
      </c>
    </row>
    <row r="166" spans="1:23" ht="27" x14ac:dyDescent="0.25">
      <c r="A166" s="64">
        <v>4000</v>
      </c>
      <c r="B166" s="25" t="s">
        <v>44</v>
      </c>
      <c r="C166" s="65">
        <v>4100</v>
      </c>
      <c r="D166" s="51" t="s">
        <v>76</v>
      </c>
      <c r="E166" s="66">
        <v>411</v>
      </c>
      <c r="F166" s="39" t="s">
        <v>268</v>
      </c>
      <c r="G166" s="52">
        <v>0</v>
      </c>
      <c r="H166" s="52">
        <v>0</v>
      </c>
      <c r="I166" s="52">
        <v>0</v>
      </c>
      <c r="J166" s="12">
        <f t="shared" si="2"/>
        <v>0</v>
      </c>
      <c r="K166" s="70">
        <v>0</v>
      </c>
      <c r="L166" s="68">
        <v>0</v>
      </c>
      <c r="M166" s="68">
        <v>0</v>
      </c>
      <c r="N166" s="68">
        <v>0</v>
      </c>
      <c r="O166" s="70">
        <v>0</v>
      </c>
      <c r="P166" s="68">
        <v>0</v>
      </c>
      <c r="Q166" s="68">
        <v>0</v>
      </c>
      <c r="R166" s="68">
        <v>0</v>
      </c>
      <c r="S166" s="68">
        <v>0</v>
      </c>
      <c r="T166" s="68">
        <v>0</v>
      </c>
      <c r="U166" s="68">
        <v>0</v>
      </c>
      <c r="V166" s="68">
        <v>0</v>
      </c>
      <c r="W166" s="68">
        <v>0</v>
      </c>
    </row>
    <row r="167" spans="1:23" ht="27" x14ac:dyDescent="0.25">
      <c r="A167" s="64">
        <v>4000</v>
      </c>
      <c r="B167" s="25" t="s">
        <v>44</v>
      </c>
      <c r="C167" s="65">
        <v>4100</v>
      </c>
      <c r="D167" s="51" t="s">
        <v>76</v>
      </c>
      <c r="E167" s="66">
        <v>412</v>
      </c>
      <c r="F167" s="39" t="s">
        <v>269</v>
      </c>
      <c r="G167" s="52">
        <v>0</v>
      </c>
      <c r="H167" s="52">
        <v>0</v>
      </c>
      <c r="I167" s="52">
        <v>0</v>
      </c>
      <c r="J167" s="12">
        <f t="shared" si="2"/>
        <v>0</v>
      </c>
      <c r="K167" s="70">
        <v>0</v>
      </c>
      <c r="L167" s="68">
        <v>0</v>
      </c>
      <c r="M167" s="68">
        <v>0</v>
      </c>
      <c r="N167" s="68">
        <v>0</v>
      </c>
      <c r="O167" s="70">
        <v>0</v>
      </c>
      <c r="P167" s="68">
        <v>0</v>
      </c>
      <c r="Q167" s="68">
        <v>0</v>
      </c>
      <c r="R167" s="68">
        <v>0</v>
      </c>
      <c r="S167" s="68">
        <v>0</v>
      </c>
      <c r="T167" s="68">
        <v>0</v>
      </c>
      <c r="U167" s="68">
        <v>0</v>
      </c>
      <c r="V167" s="68">
        <v>0</v>
      </c>
      <c r="W167" s="68">
        <v>0</v>
      </c>
    </row>
    <row r="168" spans="1:23" ht="27" x14ac:dyDescent="0.25">
      <c r="A168" s="64">
        <v>4000</v>
      </c>
      <c r="B168" s="25" t="s">
        <v>44</v>
      </c>
      <c r="C168" s="65">
        <v>4100</v>
      </c>
      <c r="D168" s="51" t="s">
        <v>76</v>
      </c>
      <c r="E168" s="66">
        <v>413</v>
      </c>
      <c r="F168" s="39" t="s">
        <v>270</v>
      </c>
      <c r="G168" s="52">
        <v>0</v>
      </c>
      <c r="H168" s="52">
        <v>0</v>
      </c>
      <c r="I168" s="52">
        <v>0</v>
      </c>
      <c r="J168" s="12">
        <f t="shared" si="2"/>
        <v>0</v>
      </c>
      <c r="K168" s="70">
        <v>0</v>
      </c>
      <c r="L168" s="68">
        <v>0</v>
      </c>
      <c r="M168" s="68">
        <v>0</v>
      </c>
      <c r="N168" s="68">
        <v>0</v>
      </c>
      <c r="O168" s="70">
        <v>0</v>
      </c>
      <c r="P168" s="68">
        <v>0</v>
      </c>
      <c r="Q168" s="68">
        <v>0</v>
      </c>
      <c r="R168" s="68">
        <v>0</v>
      </c>
      <c r="S168" s="68">
        <v>0</v>
      </c>
      <c r="T168" s="68">
        <v>0</v>
      </c>
      <c r="U168" s="68">
        <v>0</v>
      </c>
      <c r="V168" s="68">
        <v>0</v>
      </c>
      <c r="W168" s="68">
        <v>0</v>
      </c>
    </row>
    <row r="169" spans="1:23" ht="27" x14ac:dyDescent="0.25">
      <c r="A169" s="64">
        <v>4000</v>
      </c>
      <c r="B169" s="25" t="s">
        <v>44</v>
      </c>
      <c r="C169" s="65">
        <v>4100</v>
      </c>
      <c r="D169" s="51" t="s">
        <v>76</v>
      </c>
      <c r="E169" s="66">
        <v>414</v>
      </c>
      <c r="F169" s="39" t="s">
        <v>271</v>
      </c>
      <c r="G169" s="52">
        <v>0</v>
      </c>
      <c r="H169" s="52">
        <v>0</v>
      </c>
      <c r="I169" s="52">
        <v>0</v>
      </c>
      <c r="J169" s="12">
        <f t="shared" si="2"/>
        <v>0</v>
      </c>
      <c r="K169" s="70">
        <v>0</v>
      </c>
      <c r="L169" s="68">
        <v>0</v>
      </c>
      <c r="M169" s="68">
        <v>0</v>
      </c>
      <c r="N169" s="68">
        <v>0</v>
      </c>
      <c r="O169" s="70">
        <v>0</v>
      </c>
      <c r="P169" s="68">
        <v>0</v>
      </c>
      <c r="Q169" s="68">
        <v>0</v>
      </c>
      <c r="R169" s="68">
        <v>0</v>
      </c>
      <c r="S169" s="68">
        <v>0</v>
      </c>
      <c r="T169" s="68">
        <v>0</v>
      </c>
      <c r="U169" s="68">
        <v>0</v>
      </c>
      <c r="V169" s="68">
        <v>0</v>
      </c>
      <c r="W169" s="68">
        <v>0</v>
      </c>
    </row>
    <row r="170" spans="1:23" ht="27" x14ac:dyDescent="0.25">
      <c r="A170" s="64">
        <v>4000</v>
      </c>
      <c r="B170" s="25" t="s">
        <v>44</v>
      </c>
      <c r="C170" s="65">
        <v>4100</v>
      </c>
      <c r="D170" s="51" t="s">
        <v>76</v>
      </c>
      <c r="E170" s="66">
        <v>415</v>
      </c>
      <c r="F170" s="30" t="s">
        <v>272</v>
      </c>
      <c r="G170" s="52">
        <v>0</v>
      </c>
      <c r="H170" s="52">
        <v>0</v>
      </c>
      <c r="I170" s="52">
        <v>0</v>
      </c>
      <c r="J170" s="12">
        <f t="shared" si="2"/>
        <v>0</v>
      </c>
      <c r="K170" s="70">
        <v>0</v>
      </c>
      <c r="L170" s="68">
        <v>0</v>
      </c>
      <c r="M170" s="68">
        <v>0</v>
      </c>
      <c r="N170" s="68">
        <v>0</v>
      </c>
      <c r="O170" s="70">
        <v>0</v>
      </c>
      <c r="P170" s="68">
        <v>0</v>
      </c>
      <c r="Q170" s="68">
        <v>0</v>
      </c>
      <c r="R170" s="68">
        <v>0</v>
      </c>
      <c r="S170" s="68">
        <v>0</v>
      </c>
      <c r="T170" s="68">
        <v>0</v>
      </c>
      <c r="U170" s="68">
        <v>0</v>
      </c>
      <c r="V170" s="68">
        <v>0</v>
      </c>
      <c r="W170" s="68">
        <v>0</v>
      </c>
    </row>
    <row r="171" spans="1:23" ht="27" x14ac:dyDescent="0.25">
      <c r="A171" s="64">
        <v>4000</v>
      </c>
      <c r="B171" s="25" t="s">
        <v>44</v>
      </c>
      <c r="C171" s="65">
        <v>4100</v>
      </c>
      <c r="D171" s="51" t="s">
        <v>76</v>
      </c>
      <c r="E171" s="66">
        <v>416</v>
      </c>
      <c r="F171" s="30" t="s">
        <v>273</v>
      </c>
      <c r="G171" s="52">
        <v>0</v>
      </c>
      <c r="H171" s="52">
        <v>0</v>
      </c>
      <c r="I171" s="52">
        <v>0</v>
      </c>
      <c r="J171" s="12">
        <f t="shared" si="2"/>
        <v>0</v>
      </c>
      <c r="K171" s="70">
        <v>0</v>
      </c>
      <c r="L171" s="68">
        <v>0</v>
      </c>
      <c r="M171" s="68">
        <v>0</v>
      </c>
      <c r="N171" s="68">
        <v>0</v>
      </c>
      <c r="O171" s="70">
        <v>0</v>
      </c>
      <c r="P171" s="68">
        <v>0</v>
      </c>
      <c r="Q171" s="68">
        <v>0</v>
      </c>
      <c r="R171" s="68">
        <v>0</v>
      </c>
      <c r="S171" s="68">
        <v>0</v>
      </c>
      <c r="T171" s="68">
        <v>0</v>
      </c>
      <c r="U171" s="68">
        <v>0</v>
      </c>
      <c r="V171" s="68">
        <v>0</v>
      </c>
      <c r="W171" s="68">
        <v>0</v>
      </c>
    </row>
    <row r="172" spans="1:23" ht="27" x14ac:dyDescent="0.25">
      <c r="A172" s="64">
        <v>4000</v>
      </c>
      <c r="B172" s="25" t="s">
        <v>44</v>
      </c>
      <c r="C172" s="65">
        <v>4100</v>
      </c>
      <c r="D172" s="51" t="s">
        <v>76</v>
      </c>
      <c r="E172" s="66">
        <v>417</v>
      </c>
      <c r="F172" s="30" t="s">
        <v>274</v>
      </c>
      <c r="G172" s="52">
        <v>0</v>
      </c>
      <c r="H172" s="52">
        <v>0</v>
      </c>
      <c r="I172" s="52">
        <v>0</v>
      </c>
      <c r="J172" s="12">
        <f t="shared" si="2"/>
        <v>0</v>
      </c>
      <c r="K172" s="70">
        <v>0</v>
      </c>
      <c r="L172" s="68">
        <v>0</v>
      </c>
      <c r="M172" s="68">
        <v>0</v>
      </c>
      <c r="N172" s="68">
        <v>0</v>
      </c>
      <c r="O172" s="70">
        <v>0</v>
      </c>
      <c r="P172" s="68">
        <v>0</v>
      </c>
      <c r="Q172" s="68">
        <v>0</v>
      </c>
      <c r="R172" s="68">
        <v>0</v>
      </c>
      <c r="S172" s="68">
        <v>0</v>
      </c>
      <c r="T172" s="68">
        <v>0</v>
      </c>
      <c r="U172" s="68">
        <v>0</v>
      </c>
      <c r="V172" s="68">
        <v>0</v>
      </c>
      <c r="W172" s="68">
        <v>0</v>
      </c>
    </row>
    <row r="173" spans="1:23" ht="27" x14ac:dyDescent="0.25">
      <c r="A173" s="64">
        <v>4000</v>
      </c>
      <c r="B173" s="25" t="s">
        <v>44</v>
      </c>
      <c r="C173" s="65">
        <v>4100</v>
      </c>
      <c r="D173" s="51" t="s">
        <v>76</v>
      </c>
      <c r="E173" s="66">
        <v>418</v>
      </c>
      <c r="F173" s="30" t="s">
        <v>275</v>
      </c>
      <c r="G173" s="52">
        <v>0</v>
      </c>
      <c r="H173" s="52">
        <v>0</v>
      </c>
      <c r="I173" s="52">
        <v>0</v>
      </c>
      <c r="J173" s="12">
        <f t="shared" si="2"/>
        <v>0</v>
      </c>
      <c r="K173" s="70">
        <v>0</v>
      </c>
      <c r="L173" s="68">
        <v>0</v>
      </c>
      <c r="M173" s="68">
        <v>0</v>
      </c>
      <c r="N173" s="68">
        <v>0</v>
      </c>
      <c r="O173" s="70">
        <v>0</v>
      </c>
      <c r="P173" s="68">
        <v>0</v>
      </c>
      <c r="Q173" s="68">
        <v>0</v>
      </c>
      <c r="R173" s="68">
        <v>0</v>
      </c>
      <c r="S173" s="68">
        <v>0</v>
      </c>
      <c r="T173" s="68">
        <v>0</v>
      </c>
      <c r="U173" s="68">
        <v>0</v>
      </c>
      <c r="V173" s="68">
        <v>0</v>
      </c>
      <c r="W173" s="68">
        <v>0</v>
      </c>
    </row>
    <row r="174" spans="1:23" ht="27" x14ac:dyDescent="0.25">
      <c r="A174" s="64">
        <v>4000</v>
      </c>
      <c r="B174" s="25" t="s">
        <v>44</v>
      </c>
      <c r="C174" s="65">
        <v>4100</v>
      </c>
      <c r="D174" s="51" t="s">
        <v>76</v>
      </c>
      <c r="E174" s="66">
        <v>419</v>
      </c>
      <c r="F174" s="30" t="s">
        <v>276</v>
      </c>
      <c r="G174" s="52">
        <v>0</v>
      </c>
      <c r="H174" s="52">
        <v>0</v>
      </c>
      <c r="I174" s="52">
        <v>0</v>
      </c>
      <c r="J174" s="12">
        <f t="shared" si="2"/>
        <v>0</v>
      </c>
      <c r="K174" s="70">
        <v>0</v>
      </c>
      <c r="L174" s="68">
        <v>0</v>
      </c>
      <c r="M174" s="68">
        <v>0</v>
      </c>
      <c r="N174" s="68">
        <v>0</v>
      </c>
      <c r="O174" s="70">
        <v>0</v>
      </c>
      <c r="P174" s="68">
        <v>0</v>
      </c>
      <c r="Q174" s="68">
        <v>0</v>
      </c>
      <c r="R174" s="68">
        <v>0</v>
      </c>
      <c r="S174" s="68">
        <v>0</v>
      </c>
      <c r="T174" s="68">
        <v>0</v>
      </c>
      <c r="U174" s="68">
        <v>0</v>
      </c>
      <c r="V174" s="68">
        <v>0</v>
      </c>
      <c r="W174" s="68">
        <v>0</v>
      </c>
    </row>
    <row r="175" spans="1:23" ht="27" x14ac:dyDescent="0.25">
      <c r="A175" s="64">
        <v>4000</v>
      </c>
      <c r="B175" s="25" t="s">
        <v>44</v>
      </c>
      <c r="C175" s="65">
        <v>4200</v>
      </c>
      <c r="D175" s="51" t="s">
        <v>77</v>
      </c>
      <c r="E175" s="66">
        <v>421</v>
      </c>
      <c r="F175" s="30" t="s">
        <v>277</v>
      </c>
      <c r="G175" s="52">
        <v>0</v>
      </c>
      <c r="H175" s="52">
        <v>0</v>
      </c>
      <c r="I175" s="52">
        <v>0</v>
      </c>
      <c r="J175" s="12">
        <f t="shared" si="2"/>
        <v>0</v>
      </c>
      <c r="K175" s="70">
        <v>0</v>
      </c>
      <c r="L175" s="68">
        <v>0</v>
      </c>
      <c r="M175" s="68">
        <v>0</v>
      </c>
      <c r="N175" s="68">
        <v>0</v>
      </c>
      <c r="O175" s="70">
        <v>0</v>
      </c>
      <c r="P175" s="68">
        <v>0</v>
      </c>
      <c r="Q175" s="68">
        <v>0</v>
      </c>
      <c r="R175" s="68">
        <v>0</v>
      </c>
      <c r="S175" s="68">
        <v>0</v>
      </c>
      <c r="T175" s="68">
        <v>0</v>
      </c>
      <c r="U175" s="68">
        <v>0</v>
      </c>
      <c r="V175" s="68">
        <v>0</v>
      </c>
      <c r="W175" s="68">
        <v>0</v>
      </c>
    </row>
    <row r="176" spans="1:23" ht="27" x14ac:dyDescent="0.25">
      <c r="A176" s="64">
        <v>4000</v>
      </c>
      <c r="B176" s="25" t="s">
        <v>44</v>
      </c>
      <c r="C176" s="65">
        <v>4200</v>
      </c>
      <c r="D176" s="51" t="s">
        <v>77</v>
      </c>
      <c r="E176" s="66">
        <v>422</v>
      </c>
      <c r="F176" s="30" t="s">
        <v>278</v>
      </c>
      <c r="G176" s="52">
        <v>0</v>
      </c>
      <c r="H176" s="52">
        <v>0</v>
      </c>
      <c r="I176" s="52">
        <v>0</v>
      </c>
      <c r="J176" s="12">
        <f t="shared" si="2"/>
        <v>0</v>
      </c>
      <c r="K176" s="70">
        <v>0</v>
      </c>
      <c r="L176" s="68">
        <v>0</v>
      </c>
      <c r="M176" s="68">
        <v>0</v>
      </c>
      <c r="N176" s="68">
        <v>0</v>
      </c>
      <c r="O176" s="70">
        <v>0</v>
      </c>
      <c r="P176" s="68">
        <v>0</v>
      </c>
      <c r="Q176" s="68">
        <v>0</v>
      </c>
      <c r="R176" s="68">
        <v>0</v>
      </c>
      <c r="S176" s="68">
        <v>0</v>
      </c>
      <c r="T176" s="68">
        <v>0</v>
      </c>
      <c r="U176" s="68">
        <v>0</v>
      </c>
      <c r="V176" s="68">
        <v>0</v>
      </c>
      <c r="W176" s="68">
        <v>0</v>
      </c>
    </row>
    <row r="177" spans="1:23" ht="27" x14ac:dyDescent="0.25">
      <c r="A177" s="64">
        <v>4000</v>
      </c>
      <c r="B177" s="25" t="s">
        <v>44</v>
      </c>
      <c r="C177" s="65">
        <v>4200</v>
      </c>
      <c r="D177" s="51" t="s">
        <v>77</v>
      </c>
      <c r="E177" s="66">
        <v>423</v>
      </c>
      <c r="F177" s="30" t="s">
        <v>279</v>
      </c>
      <c r="G177" s="52">
        <v>0</v>
      </c>
      <c r="H177" s="52">
        <v>0</v>
      </c>
      <c r="I177" s="52">
        <v>0</v>
      </c>
      <c r="J177" s="12">
        <f t="shared" si="2"/>
        <v>0</v>
      </c>
      <c r="K177" s="70">
        <v>0</v>
      </c>
      <c r="L177" s="68">
        <v>0</v>
      </c>
      <c r="M177" s="68">
        <v>0</v>
      </c>
      <c r="N177" s="68">
        <v>0</v>
      </c>
      <c r="O177" s="70">
        <v>0</v>
      </c>
      <c r="P177" s="68">
        <v>0</v>
      </c>
      <c r="Q177" s="68">
        <v>0</v>
      </c>
      <c r="R177" s="68">
        <v>0</v>
      </c>
      <c r="S177" s="68">
        <v>0</v>
      </c>
      <c r="T177" s="68">
        <v>0</v>
      </c>
      <c r="U177" s="68">
        <v>0</v>
      </c>
      <c r="V177" s="68">
        <v>0</v>
      </c>
      <c r="W177" s="68">
        <v>0</v>
      </c>
    </row>
    <row r="178" spans="1:23" ht="27" x14ac:dyDescent="0.25">
      <c r="A178" s="64">
        <v>4000</v>
      </c>
      <c r="B178" s="25" t="s">
        <v>44</v>
      </c>
      <c r="C178" s="65">
        <v>4200</v>
      </c>
      <c r="D178" s="51" t="s">
        <v>77</v>
      </c>
      <c r="E178" s="66">
        <v>424</v>
      </c>
      <c r="F178" s="30" t="s">
        <v>280</v>
      </c>
      <c r="G178" s="52">
        <v>0</v>
      </c>
      <c r="H178" s="52">
        <v>0</v>
      </c>
      <c r="I178" s="52">
        <v>0</v>
      </c>
      <c r="J178" s="12">
        <f t="shared" si="2"/>
        <v>0</v>
      </c>
      <c r="K178" s="70">
        <v>0</v>
      </c>
      <c r="L178" s="68">
        <v>0</v>
      </c>
      <c r="M178" s="68">
        <v>0</v>
      </c>
      <c r="N178" s="68">
        <v>0</v>
      </c>
      <c r="O178" s="70">
        <v>0</v>
      </c>
      <c r="P178" s="68">
        <v>0</v>
      </c>
      <c r="Q178" s="68">
        <v>0</v>
      </c>
      <c r="R178" s="68">
        <v>0</v>
      </c>
      <c r="S178" s="68">
        <v>0</v>
      </c>
      <c r="T178" s="68">
        <v>0</v>
      </c>
      <c r="U178" s="68">
        <v>0</v>
      </c>
      <c r="V178" s="68">
        <v>0</v>
      </c>
      <c r="W178" s="68">
        <v>0</v>
      </c>
    </row>
    <row r="179" spans="1:23" ht="27" x14ac:dyDescent="0.25">
      <c r="A179" s="64">
        <v>4000</v>
      </c>
      <c r="B179" s="25" t="s">
        <v>44</v>
      </c>
      <c r="C179" s="65">
        <v>4200</v>
      </c>
      <c r="D179" s="51" t="s">
        <v>77</v>
      </c>
      <c r="E179" s="66">
        <v>425</v>
      </c>
      <c r="F179" s="30" t="s">
        <v>281</v>
      </c>
      <c r="G179" s="52">
        <v>0</v>
      </c>
      <c r="H179" s="52">
        <v>0</v>
      </c>
      <c r="I179" s="52">
        <v>0</v>
      </c>
      <c r="J179" s="12">
        <f t="shared" si="2"/>
        <v>0</v>
      </c>
      <c r="K179" s="70">
        <v>0</v>
      </c>
      <c r="L179" s="68">
        <v>0</v>
      </c>
      <c r="M179" s="68">
        <v>0</v>
      </c>
      <c r="N179" s="68">
        <v>0</v>
      </c>
      <c r="O179" s="70">
        <v>0</v>
      </c>
      <c r="P179" s="68">
        <v>0</v>
      </c>
      <c r="Q179" s="68">
        <v>0</v>
      </c>
      <c r="R179" s="68">
        <v>0</v>
      </c>
      <c r="S179" s="68">
        <v>0</v>
      </c>
      <c r="T179" s="68">
        <v>0</v>
      </c>
      <c r="U179" s="68">
        <v>0</v>
      </c>
      <c r="V179" s="68">
        <v>0</v>
      </c>
      <c r="W179" s="68">
        <v>0</v>
      </c>
    </row>
    <row r="180" spans="1:23" ht="27" x14ac:dyDescent="0.25">
      <c r="A180" s="64">
        <v>4000</v>
      </c>
      <c r="B180" s="25" t="s">
        <v>44</v>
      </c>
      <c r="C180" s="65">
        <v>4300</v>
      </c>
      <c r="D180" s="51" t="s">
        <v>78</v>
      </c>
      <c r="E180" s="66">
        <v>431</v>
      </c>
      <c r="F180" s="30" t="s">
        <v>282</v>
      </c>
      <c r="G180" s="52">
        <v>0</v>
      </c>
      <c r="H180" s="52">
        <v>0</v>
      </c>
      <c r="I180" s="52">
        <v>0</v>
      </c>
      <c r="J180" s="12">
        <f t="shared" si="2"/>
        <v>0</v>
      </c>
      <c r="K180" s="70">
        <v>0</v>
      </c>
      <c r="L180" s="68">
        <v>0</v>
      </c>
      <c r="M180" s="68">
        <v>0</v>
      </c>
      <c r="N180" s="68">
        <v>0</v>
      </c>
      <c r="O180" s="70">
        <v>0</v>
      </c>
      <c r="P180" s="68">
        <v>0</v>
      </c>
      <c r="Q180" s="68">
        <v>0</v>
      </c>
      <c r="R180" s="68">
        <v>0</v>
      </c>
      <c r="S180" s="68">
        <v>0</v>
      </c>
      <c r="T180" s="68">
        <v>0</v>
      </c>
      <c r="U180" s="68">
        <v>0</v>
      </c>
      <c r="V180" s="68">
        <v>0</v>
      </c>
      <c r="W180" s="68">
        <v>0</v>
      </c>
    </row>
    <row r="181" spans="1:23" ht="27" x14ac:dyDescent="0.25">
      <c r="A181" s="64">
        <v>4000</v>
      </c>
      <c r="B181" s="25" t="s">
        <v>44</v>
      </c>
      <c r="C181" s="65">
        <v>4300</v>
      </c>
      <c r="D181" s="51" t="s">
        <v>78</v>
      </c>
      <c r="E181" s="66">
        <v>432</v>
      </c>
      <c r="F181" s="30" t="s">
        <v>283</v>
      </c>
      <c r="G181" s="52">
        <v>0</v>
      </c>
      <c r="H181" s="52">
        <v>0</v>
      </c>
      <c r="I181" s="52">
        <v>0</v>
      </c>
      <c r="J181" s="12">
        <f t="shared" si="2"/>
        <v>0</v>
      </c>
      <c r="K181" s="70">
        <v>0</v>
      </c>
      <c r="L181" s="68">
        <v>0</v>
      </c>
      <c r="M181" s="68">
        <v>0</v>
      </c>
      <c r="N181" s="68">
        <v>0</v>
      </c>
      <c r="O181" s="70">
        <v>0</v>
      </c>
      <c r="P181" s="68">
        <v>0</v>
      </c>
      <c r="Q181" s="68">
        <v>0</v>
      </c>
      <c r="R181" s="68">
        <v>0</v>
      </c>
      <c r="S181" s="68">
        <v>0</v>
      </c>
      <c r="T181" s="68">
        <v>0</v>
      </c>
      <c r="U181" s="68">
        <v>0</v>
      </c>
      <c r="V181" s="68">
        <v>0</v>
      </c>
      <c r="W181" s="68">
        <v>0</v>
      </c>
    </row>
    <row r="182" spans="1:23" ht="27" x14ac:dyDescent="0.25">
      <c r="A182" s="64">
        <v>4000</v>
      </c>
      <c r="B182" s="25" t="s">
        <v>44</v>
      </c>
      <c r="C182" s="65">
        <v>4300</v>
      </c>
      <c r="D182" s="51" t="s">
        <v>78</v>
      </c>
      <c r="E182" s="66">
        <v>433</v>
      </c>
      <c r="F182" s="30" t="s">
        <v>284</v>
      </c>
      <c r="G182" s="52">
        <v>0</v>
      </c>
      <c r="H182" s="52">
        <v>0</v>
      </c>
      <c r="I182" s="52">
        <v>0</v>
      </c>
      <c r="J182" s="12">
        <f t="shared" si="2"/>
        <v>0</v>
      </c>
      <c r="K182" s="70">
        <v>0</v>
      </c>
      <c r="L182" s="68">
        <v>0</v>
      </c>
      <c r="M182" s="68">
        <v>0</v>
      </c>
      <c r="N182" s="68">
        <v>0</v>
      </c>
      <c r="O182" s="70">
        <v>0</v>
      </c>
      <c r="P182" s="68">
        <v>0</v>
      </c>
      <c r="Q182" s="68">
        <v>0</v>
      </c>
      <c r="R182" s="68">
        <v>0</v>
      </c>
      <c r="S182" s="68">
        <v>0</v>
      </c>
      <c r="T182" s="68">
        <v>0</v>
      </c>
      <c r="U182" s="68">
        <v>0</v>
      </c>
      <c r="V182" s="68">
        <v>0</v>
      </c>
      <c r="W182" s="68">
        <v>0</v>
      </c>
    </row>
    <row r="183" spans="1:23" ht="27" x14ac:dyDescent="0.25">
      <c r="A183" s="64">
        <v>4000</v>
      </c>
      <c r="B183" s="25" t="s">
        <v>44</v>
      </c>
      <c r="C183" s="65">
        <v>4300</v>
      </c>
      <c r="D183" s="51" t="s">
        <v>78</v>
      </c>
      <c r="E183" s="66">
        <v>434</v>
      </c>
      <c r="F183" s="30" t="s">
        <v>285</v>
      </c>
      <c r="G183" s="52">
        <v>0</v>
      </c>
      <c r="H183" s="52">
        <v>0</v>
      </c>
      <c r="I183" s="52">
        <v>0</v>
      </c>
      <c r="J183" s="12">
        <f t="shared" si="2"/>
        <v>0</v>
      </c>
      <c r="K183" s="70">
        <v>0</v>
      </c>
      <c r="L183" s="68">
        <v>0</v>
      </c>
      <c r="M183" s="68">
        <v>0</v>
      </c>
      <c r="N183" s="68">
        <v>0</v>
      </c>
      <c r="O183" s="70">
        <v>0</v>
      </c>
      <c r="P183" s="68">
        <v>0</v>
      </c>
      <c r="Q183" s="68">
        <v>0</v>
      </c>
      <c r="R183" s="68">
        <v>0</v>
      </c>
      <c r="S183" s="68">
        <v>0</v>
      </c>
      <c r="T183" s="68">
        <v>0</v>
      </c>
      <c r="U183" s="68">
        <v>0</v>
      </c>
      <c r="V183" s="68">
        <v>0</v>
      </c>
      <c r="W183" s="68">
        <v>0</v>
      </c>
    </row>
    <row r="184" spans="1:23" ht="27" x14ac:dyDescent="0.25">
      <c r="A184" s="64">
        <v>4000</v>
      </c>
      <c r="B184" s="25" t="s">
        <v>44</v>
      </c>
      <c r="C184" s="65">
        <v>4300</v>
      </c>
      <c r="D184" s="51" t="s">
        <v>78</v>
      </c>
      <c r="E184" s="66">
        <v>435</v>
      </c>
      <c r="F184" s="30" t="s">
        <v>286</v>
      </c>
      <c r="G184" s="52">
        <v>0</v>
      </c>
      <c r="H184" s="52">
        <v>0</v>
      </c>
      <c r="I184" s="52">
        <v>0</v>
      </c>
      <c r="J184" s="12">
        <f t="shared" si="2"/>
        <v>0</v>
      </c>
      <c r="K184" s="70">
        <v>0</v>
      </c>
      <c r="L184" s="68">
        <v>0</v>
      </c>
      <c r="M184" s="68">
        <v>0</v>
      </c>
      <c r="N184" s="68">
        <v>0</v>
      </c>
      <c r="O184" s="70">
        <v>0</v>
      </c>
      <c r="P184" s="68">
        <v>0</v>
      </c>
      <c r="Q184" s="68">
        <v>0</v>
      </c>
      <c r="R184" s="68">
        <v>0</v>
      </c>
      <c r="S184" s="68">
        <v>0</v>
      </c>
      <c r="T184" s="68">
        <v>0</v>
      </c>
      <c r="U184" s="68">
        <v>0</v>
      </c>
      <c r="V184" s="68">
        <v>0</v>
      </c>
      <c r="W184" s="68">
        <v>0</v>
      </c>
    </row>
    <row r="185" spans="1:23" ht="27" x14ac:dyDescent="0.25">
      <c r="A185" s="64">
        <v>4000</v>
      </c>
      <c r="B185" s="25" t="s">
        <v>44</v>
      </c>
      <c r="C185" s="65">
        <v>4300</v>
      </c>
      <c r="D185" s="51" t="s">
        <v>78</v>
      </c>
      <c r="E185" s="66">
        <v>436</v>
      </c>
      <c r="F185" s="30" t="s">
        <v>287</v>
      </c>
      <c r="G185" s="52">
        <v>0</v>
      </c>
      <c r="H185" s="52">
        <v>0</v>
      </c>
      <c r="I185" s="52">
        <v>0</v>
      </c>
      <c r="J185" s="12">
        <f t="shared" si="2"/>
        <v>0</v>
      </c>
      <c r="K185" s="70">
        <v>0</v>
      </c>
      <c r="L185" s="68">
        <v>0</v>
      </c>
      <c r="M185" s="68">
        <v>0</v>
      </c>
      <c r="N185" s="68">
        <v>0</v>
      </c>
      <c r="O185" s="70">
        <v>0</v>
      </c>
      <c r="P185" s="68">
        <v>0</v>
      </c>
      <c r="Q185" s="68">
        <v>0</v>
      </c>
      <c r="R185" s="68">
        <v>0</v>
      </c>
      <c r="S185" s="68">
        <v>0</v>
      </c>
      <c r="T185" s="68">
        <v>0</v>
      </c>
      <c r="U185" s="68">
        <v>0</v>
      </c>
      <c r="V185" s="68">
        <v>0</v>
      </c>
      <c r="W185" s="68">
        <v>0</v>
      </c>
    </row>
    <row r="186" spans="1:23" ht="27" x14ac:dyDescent="0.25">
      <c r="A186" s="64">
        <v>4000</v>
      </c>
      <c r="B186" s="25" t="s">
        <v>44</v>
      </c>
      <c r="C186" s="65">
        <v>4300</v>
      </c>
      <c r="D186" s="51" t="s">
        <v>78</v>
      </c>
      <c r="E186" s="66">
        <v>437</v>
      </c>
      <c r="F186" s="30" t="s">
        <v>288</v>
      </c>
      <c r="G186" s="52">
        <v>0</v>
      </c>
      <c r="H186" s="52">
        <v>0</v>
      </c>
      <c r="I186" s="52">
        <v>0</v>
      </c>
      <c r="J186" s="12">
        <f t="shared" si="2"/>
        <v>0</v>
      </c>
      <c r="K186" s="70">
        <v>0</v>
      </c>
      <c r="L186" s="68">
        <v>0</v>
      </c>
      <c r="M186" s="68">
        <v>0</v>
      </c>
      <c r="N186" s="68">
        <v>0</v>
      </c>
      <c r="O186" s="70">
        <v>0</v>
      </c>
      <c r="P186" s="68">
        <v>0</v>
      </c>
      <c r="Q186" s="68">
        <v>0</v>
      </c>
      <c r="R186" s="68">
        <v>0</v>
      </c>
      <c r="S186" s="68">
        <v>0</v>
      </c>
      <c r="T186" s="68">
        <v>0</v>
      </c>
      <c r="U186" s="68">
        <v>0</v>
      </c>
      <c r="V186" s="68">
        <v>0</v>
      </c>
      <c r="W186" s="68">
        <v>0</v>
      </c>
    </row>
    <row r="187" spans="1:23" ht="27" x14ac:dyDescent="0.25">
      <c r="A187" s="64">
        <v>4000</v>
      </c>
      <c r="B187" s="25" t="s">
        <v>44</v>
      </c>
      <c r="C187" s="65">
        <v>4400</v>
      </c>
      <c r="D187" s="51" t="s">
        <v>79</v>
      </c>
      <c r="E187" s="66">
        <v>441</v>
      </c>
      <c r="F187" s="30" t="s">
        <v>289</v>
      </c>
      <c r="G187" s="52">
        <v>0</v>
      </c>
      <c r="H187" s="52">
        <v>0</v>
      </c>
      <c r="I187" s="52">
        <v>0</v>
      </c>
      <c r="J187" s="12">
        <f t="shared" si="2"/>
        <v>0</v>
      </c>
      <c r="K187" s="70">
        <v>0</v>
      </c>
      <c r="L187" s="68">
        <v>0</v>
      </c>
      <c r="M187" s="68">
        <v>0</v>
      </c>
      <c r="N187" s="68">
        <v>0</v>
      </c>
      <c r="O187" s="70">
        <v>0</v>
      </c>
      <c r="P187" s="68">
        <v>0</v>
      </c>
      <c r="Q187" s="68">
        <v>0</v>
      </c>
      <c r="R187" s="68">
        <v>0</v>
      </c>
      <c r="S187" s="68">
        <v>0</v>
      </c>
      <c r="T187" s="68">
        <v>0</v>
      </c>
      <c r="U187" s="68">
        <v>0</v>
      </c>
      <c r="V187" s="68">
        <v>0</v>
      </c>
      <c r="W187" s="68">
        <v>0</v>
      </c>
    </row>
    <row r="188" spans="1:23" ht="27" x14ac:dyDescent="0.25">
      <c r="A188" s="64">
        <v>4000</v>
      </c>
      <c r="B188" s="25" t="s">
        <v>44</v>
      </c>
      <c r="C188" s="65">
        <v>4400</v>
      </c>
      <c r="D188" s="51" t="s">
        <v>79</v>
      </c>
      <c r="E188" s="66">
        <v>442</v>
      </c>
      <c r="F188" s="30" t="s">
        <v>290</v>
      </c>
      <c r="G188" s="52">
        <v>0</v>
      </c>
      <c r="H188" s="52">
        <v>0</v>
      </c>
      <c r="I188" s="52">
        <v>0</v>
      </c>
      <c r="J188" s="12">
        <f t="shared" si="2"/>
        <v>0</v>
      </c>
      <c r="K188" s="70">
        <v>0</v>
      </c>
      <c r="L188" s="68">
        <v>0</v>
      </c>
      <c r="M188" s="68">
        <v>0</v>
      </c>
      <c r="N188" s="68">
        <v>0</v>
      </c>
      <c r="O188" s="70">
        <v>0</v>
      </c>
      <c r="P188" s="68">
        <v>0</v>
      </c>
      <c r="Q188" s="68">
        <v>0</v>
      </c>
      <c r="R188" s="68">
        <v>0</v>
      </c>
      <c r="S188" s="68">
        <v>0</v>
      </c>
      <c r="T188" s="68">
        <v>0</v>
      </c>
      <c r="U188" s="68">
        <v>0</v>
      </c>
      <c r="V188" s="68">
        <v>0</v>
      </c>
      <c r="W188" s="68">
        <v>0</v>
      </c>
    </row>
    <row r="189" spans="1:23" ht="27" x14ac:dyDescent="0.25">
      <c r="A189" s="64">
        <v>4000</v>
      </c>
      <c r="B189" s="25" t="s">
        <v>44</v>
      </c>
      <c r="C189" s="65">
        <v>4400</v>
      </c>
      <c r="D189" s="51" t="s">
        <v>79</v>
      </c>
      <c r="E189" s="66">
        <v>443</v>
      </c>
      <c r="F189" s="30" t="s">
        <v>291</v>
      </c>
      <c r="G189" s="52">
        <v>0</v>
      </c>
      <c r="H189" s="52">
        <v>0</v>
      </c>
      <c r="I189" s="52">
        <v>0</v>
      </c>
      <c r="J189" s="12">
        <f t="shared" si="2"/>
        <v>0</v>
      </c>
      <c r="K189" s="70">
        <v>0</v>
      </c>
      <c r="L189" s="68">
        <v>0</v>
      </c>
      <c r="M189" s="68">
        <v>0</v>
      </c>
      <c r="N189" s="68">
        <v>0</v>
      </c>
      <c r="O189" s="70">
        <v>0</v>
      </c>
      <c r="P189" s="68">
        <v>0</v>
      </c>
      <c r="Q189" s="68">
        <v>0</v>
      </c>
      <c r="R189" s="68">
        <v>0</v>
      </c>
      <c r="S189" s="68">
        <v>0</v>
      </c>
      <c r="T189" s="68">
        <v>0</v>
      </c>
      <c r="U189" s="68">
        <v>0</v>
      </c>
      <c r="V189" s="68">
        <v>0</v>
      </c>
      <c r="W189" s="68">
        <v>0</v>
      </c>
    </row>
    <row r="190" spans="1:23" ht="27" x14ac:dyDescent="0.25">
      <c r="A190" s="64">
        <v>4000</v>
      </c>
      <c r="B190" s="25" t="s">
        <v>44</v>
      </c>
      <c r="C190" s="65">
        <v>4400</v>
      </c>
      <c r="D190" s="51" t="s">
        <v>79</v>
      </c>
      <c r="E190" s="66">
        <v>444</v>
      </c>
      <c r="F190" s="30" t="s">
        <v>292</v>
      </c>
      <c r="G190" s="52">
        <v>0</v>
      </c>
      <c r="H190" s="52">
        <v>0</v>
      </c>
      <c r="I190" s="52">
        <v>0</v>
      </c>
      <c r="J190" s="12">
        <f t="shared" si="2"/>
        <v>0</v>
      </c>
      <c r="K190" s="70">
        <v>0</v>
      </c>
      <c r="L190" s="68">
        <v>0</v>
      </c>
      <c r="M190" s="68">
        <v>0</v>
      </c>
      <c r="N190" s="68">
        <v>0</v>
      </c>
      <c r="O190" s="70">
        <v>0</v>
      </c>
      <c r="P190" s="68">
        <v>0</v>
      </c>
      <c r="Q190" s="68">
        <v>0</v>
      </c>
      <c r="R190" s="68">
        <v>0</v>
      </c>
      <c r="S190" s="68">
        <v>0</v>
      </c>
      <c r="T190" s="68">
        <v>0</v>
      </c>
      <c r="U190" s="68">
        <v>0</v>
      </c>
      <c r="V190" s="68">
        <v>0</v>
      </c>
      <c r="W190" s="68">
        <v>0</v>
      </c>
    </row>
    <row r="191" spans="1:23" ht="27" x14ac:dyDescent="0.25">
      <c r="A191" s="64">
        <v>4000</v>
      </c>
      <c r="B191" s="25" t="s">
        <v>44</v>
      </c>
      <c r="C191" s="65">
        <v>4400</v>
      </c>
      <c r="D191" s="51" t="s">
        <v>79</v>
      </c>
      <c r="E191" s="66">
        <v>445</v>
      </c>
      <c r="F191" s="30" t="s">
        <v>293</v>
      </c>
      <c r="G191" s="52">
        <v>0</v>
      </c>
      <c r="H191" s="52">
        <v>0</v>
      </c>
      <c r="I191" s="52">
        <v>0</v>
      </c>
      <c r="J191" s="12">
        <f t="shared" si="2"/>
        <v>0</v>
      </c>
      <c r="K191" s="70">
        <v>0</v>
      </c>
      <c r="L191" s="68">
        <v>0</v>
      </c>
      <c r="M191" s="68">
        <v>0</v>
      </c>
      <c r="N191" s="68">
        <v>0</v>
      </c>
      <c r="O191" s="70">
        <v>0</v>
      </c>
      <c r="P191" s="68">
        <v>0</v>
      </c>
      <c r="Q191" s="68">
        <v>0</v>
      </c>
      <c r="R191" s="68">
        <v>0</v>
      </c>
      <c r="S191" s="68">
        <v>0</v>
      </c>
      <c r="T191" s="68">
        <v>0</v>
      </c>
      <c r="U191" s="68">
        <v>0</v>
      </c>
      <c r="V191" s="68">
        <v>0</v>
      </c>
      <c r="W191" s="68">
        <v>0</v>
      </c>
    </row>
    <row r="192" spans="1:23" ht="27" x14ac:dyDescent="0.25">
      <c r="A192" s="64">
        <v>4000</v>
      </c>
      <c r="B192" s="25" t="s">
        <v>44</v>
      </c>
      <c r="C192" s="65">
        <v>4400</v>
      </c>
      <c r="D192" s="51" t="s">
        <v>79</v>
      </c>
      <c r="E192" s="66">
        <v>446</v>
      </c>
      <c r="F192" s="30" t="s">
        <v>294</v>
      </c>
      <c r="G192" s="52">
        <v>0</v>
      </c>
      <c r="H192" s="52">
        <v>0</v>
      </c>
      <c r="I192" s="52">
        <v>0</v>
      </c>
      <c r="J192" s="12">
        <f t="shared" si="2"/>
        <v>0</v>
      </c>
      <c r="K192" s="70">
        <v>0</v>
      </c>
      <c r="L192" s="68">
        <v>0</v>
      </c>
      <c r="M192" s="68">
        <v>0</v>
      </c>
      <c r="N192" s="68">
        <v>0</v>
      </c>
      <c r="O192" s="70">
        <v>0</v>
      </c>
      <c r="P192" s="68">
        <v>0</v>
      </c>
      <c r="Q192" s="68">
        <v>0</v>
      </c>
      <c r="R192" s="68">
        <v>0</v>
      </c>
      <c r="S192" s="68">
        <v>0</v>
      </c>
      <c r="T192" s="68">
        <v>0</v>
      </c>
      <c r="U192" s="68">
        <v>0</v>
      </c>
      <c r="V192" s="68">
        <v>0</v>
      </c>
      <c r="W192" s="68">
        <v>0</v>
      </c>
    </row>
    <row r="193" spans="1:23" ht="27" x14ac:dyDescent="0.25">
      <c r="A193" s="64">
        <v>4000</v>
      </c>
      <c r="B193" s="25" t="s">
        <v>44</v>
      </c>
      <c r="C193" s="65">
        <v>4400</v>
      </c>
      <c r="D193" s="51" t="s">
        <v>79</v>
      </c>
      <c r="E193" s="66">
        <v>447</v>
      </c>
      <c r="F193" s="30" t="s">
        <v>295</v>
      </c>
      <c r="G193" s="52">
        <v>0</v>
      </c>
      <c r="H193" s="52">
        <v>0</v>
      </c>
      <c r="I193" s="52">
        <v>0</v>
      </c>
      <c r="J193" s="12">
        <f t="shared" si="2"/>
        <v>0</v>
      </c>
      <c r="K193" s="70">
        <v>0</v>
      </c>
      <c r="L193" s="68">
        <v>0</v>
      </c>
      <c r="M193" s="68">
        <v>0</v>
      </c>
      <c r="N193" s="68">
        <v>0</v>
      </c>
      <c r="O193" s="70">
        <v>0</v>
      </c>
      <c r="P193" s="68">
        <v>0</v>
      </c>
      <c r="Q193" s="68">
        <v>0</v>
      </c>
      <c r="R193" s="68">
        <v>0</v>
      </c>
      <c r="S193" s="68">
        <v>0</v>
      </c>
      <c r="T193" s="68">
        <v>0</v>
      </c>
      <c r="U193" s="68">
        <v>0</v>
      </c>
      <c r="V193" s="68">
        <v>0</v>
      </c>
      <c r="W193" s="68">
        <v>0</v>
      </c>
    </row>
    <row r="194" spans="1:23" ht="27" x14ac:dyDescent="0.25">
      <c r="A194" s="64">
        <v>4000</v>
      </c>
      <c r="B194" s="25" t="s">
        <v>44</v>
      </c>
      <c r="C194" s="65">
        <v>4400</v>
      </c>
      <c r="D194" s="51" t="s">
        <v>79</v>
      </c>
      <c r="E194" s="66">
        <v>448</v>
      </c>
      <c r="F194" s="30" t="s">
        <v>296</v>
      </c>
      <c r="G194" s="52">
        <v>0</v>
      </c>
      <c r="H194" s="52">
        <v>0</v>
      </c>
      <c r="I194" s="52">
        <v>0</v>
      </c>
      <c r="J194" s="12">
        <f t="shared" si="2"/>
        <v>0</v>
      </c>
      <c r="K194" s="70">
        <v>0</v>
      </c>
      <c r="L194" s="68">
        <v>0</v>
      </c>
      <c r="M194" s="68">
        <v>0</v>
      </c>
      <c r="N194" s="68">
        <v>0</v>
      </c>
      <c r="O194" s="70">
        <v>0</v>
      </c>
      <c r="P194" s="68">
        <v>0</v>
      </c>
      <c r="Q194" s="68">
        <v>0</v>
      </c>
      <c r="R194" s="68">
        <v>0</v>
      </c>
      <c r="S194" s="68">
        <v>0</v>
      </c>
      <c r="T194" s="68">
        <v>0</v>
      </c>
      <c r="U194" s="68">
        <v>0</v>
      </c>
      <c r="V194" s="68">
        <v>0</v>
      </c>
      <c r="W194" s="68">
        <v>0</v>
      </c>
    </row>
    <row r="195" spans="1:23" ht="27" x14ac:dyDescent="0.25">
      <c r="A195" s="64">
        <v>4000</v>
      </c>
      <c r="B195" s="25" t="s">
        <v>44</v>
      </c>
      <c r="C195" s="65">
        <v>4500</v>
      </c>
      <c r="D195" s="51" t="s">
        <v>80</v>
      </c>
      <c r="E195" s="66">
        <v>451</v>
      </c>
      <c r="F195" s="30" t="s">
        <v>297</v>
      </c>
      <c r="G195" s="52">
        <v>0</v>
      </c>
      <c r="H195" s="52">
        <v>0</v>
      </c>
      <c r="I195" s="52">
        <v>0</v>
      </c>
      <c r="J195" s="12">
        <f t="shared" si="2"/>
        <v>0</v>
      </c>
      <c r="K195" s="70">
        <v>0</v>
      </c>
      <c r="L195" s="68">
        <v>0</v>
      </c>
      <c r="M195" s="68">
        <v>0</v>
      </c>
      <c r="N195" s="68">
        <v>0</v>
      </c>
      <c r="O195" s="70">
        <v>0</v>
      </c>
      <c r="P195" s="68">
        <v>0</v>
      </c>
      <c r="Q195" s="68">
        <v>0</v>
      </c>
      <c r="R195" s="68">
        <v>0</v>
      </c>
      <c r="S195" s="68">
        <v>0</v>
      </c>
      <c r="T195" s="68">
        <v>0</v>
      </c>
      <c r="U195" s="68">
        <v>0</v>
      </c>
      <c r="V195" s="68">
        <v>0</v>
      </c>
      <c r="W195" s="68">
        <v>0</v>
      </c>
    </row>
    <row r="196" spans="1:23" ht="27" x14ac:dyDescent="0.25">
      <c r="A196" s="64">
        <v>4000</v>
      </c>
      <c r="B196" s="25" t="s">
        <v>44</v>
      </c>
      <c r="C196" s="65">
        <v>4500</v>
      </c>
      <c r="D196" s="51" t="s">
        <v>80</v>
      </c>
      <c r="E196" s="66">
        <v>452</v>
      </c>
      <c r="F196" s="30" t="s">
        <v>298</v>
      </c>
      <c r="G196" s="52">
        <v>0</v>
      </c>
      <c r="H196" s="52">
        <v>0</v>
      </c>
      <c r="I196" s="52">
        <v>0</v>
      </c>
      <c r="J196" s="12">
        <f t="shared" si="2"/>
        <v>0</v>
      </c>
      <c r="K196" s="70">
        <v>0</v>
      </c>
      <c r="L196" s="68">
        <v>0</v>
      </c>
      <c r="M196" s="68">
        <v>0</v>
      </c>
      <c r="N196" s="68">
        <v>0</v>
      </c>
      <c r="O196" s="70">
        <v>0</v>
      </c>
      <c r="P196" s="68">
        <v>0</v>
      </c>
      <c r="Q196" s="68">
        <v>0</v>
      </c>
      <c r="R196" s="68">
        <v>0</v>
      </c>
      <c r="S196" s="68">
        <v>0</v>
      </c>
      <c r="T196" s="68">
        <v>0</v>
      </c>
      <c r="U196" s="68">
        <v>0</v>
      </c>
      <c r="V196" s="68">
        <v>0</v>
      </c>
      <c r="W196" s="68">
        <v>0</v>
      </c>
    </row>
    <row r="197" spans="1:23" ht="27" x14ac:dyDescent="0.25">
      <c r="A197" s="64">
        <v>4000</v>
      </c>
      <c r="B197" s="25" t="s">
        <v>44</v>
      </c>
      <c r="C197" s="65">
        <v>4600</v>
      </c>
      <c r="D197" s="51" t="s">
        <v>81</v>
      </c>
      <c r="E197" s="66">
        <v>461</v>
      </c>
      <c r="F197" s="30" t="s">
        <v>299</v>
      </c>
      <c r="G197" s="52">
        <v>0</v>
      </c>
      <c r="H197" s="52">
        <v>0</v>
      </c>
      <c r="I197" s="52">
        <v>0</v>
      </c>
      <c r="J197" s="12">
        <f t="shared" si="2"/>
        <v>0</v>
      </c>
      <c r="K197" s="70">
        <v>0</v>
      </c>
      <c r="L197" s="68">
        <v>0</v>
      </c>
      <c r="M197" s="68">
        <v>0</v>
      </c>
      <c r="N197" s="68">
        <v>0</v>
      </c>
      <c r="O197" s="70">
        <v>0</v>
      </c>
      <c r="P197" s="68">
        <v>0</v>
      </c>
      <c r="Q197" s="68">
        <v>0</v>
      </c>
      <c r="R197" s="68">
        <v>0</v>
      </c>
      <c r="S197" s="68">
        <v>0</v>
      </c>
      <c r="T197" s="68">
        <v>0</v>
      </c>
      <c r="U197" s="68">
        <v>0</v>
      </c>
      <c r="V197" s="68">
        <v>0</v>
      </c>
      <c r="W197" s="68">
        <v>0</v>
      </c>
    </row>
    <row r="198" spans="1:23" ht="27" x14ac:dyDescent="0.25">
      <c r="A198" s="64">
        <v>4000</v>
      </c>
      <c r="B198" s="25" t="s">
        <v>44</v>
      </c>
      <c r="C198" s="65">
        <v>4600</v>
      </c>
      <c r="D198" s="51" t="s">
        <v>81</v>
      </c>
      <c r="E198" s="66">
        <v>462</v>
      </c>
      <c r="F198" s="30" t="s">
        <v>300</v>
      </c>
      <c r="G198" s="52">
        <v>0</v>
      </c>
      <c r="H198" s="52">
        <v>0</v>
      </c>
      <c r="I198" s="52">
        <v>0</v>
      </c>
      <c r="J198" s="12">
        <f t="shared" si="2"/>
        <v>0</v>
      </c>
      <c r="K198" s="70">
        <v>0</v>
      </c>
      <c r="L198" s="68">
        <v>0</v>
      </c>
      <c r="M198" s="68">
        <v>0</v>
      </c>
      <c r="N198" s="68">
        <v>0</v>
      </c>
      <c r="O198" s="70">
        <v>0</v>
      </c>
      <c r="P198" s="68">
        <v>0</v>
      </c>
      <c r="Q198" s="68">
        <v>0</v>
      </c>
      <c r="R198" s="68">
        <v>0</v>
      </c>
      <c r="S198" s="68">
        <v>0</v>
      </c>
      <c r="T198" s="68">
        <v>0</v>
      </c>
      <c r="U198" s="68">
        <v>0</v>
      </c>
      <c r="V198" s="68">
        <v>0</v>
      </c>
      <c r="W198" s="68">
        <v>0</v>
      </c>
    </row>
    <row r="199" spans="1:23" ht="27" x14ac:dyDescent="0.25">
      <c r="A199" s="64">
        <v>4000</v>
      </c>
      <c r="B199" s="25" t="s">
        <v>44</v>
      </c>
      <c r="C199" s="65">
        <v>4600</v>
      </c>
      <c r="D199" s="51" t="s">
        <v>81</v>
      </c>
      <c r="E199" s="66">
        <v>463</v>
      </c>
      <c r="F199" s="30" t="s">
        <v>301</v>
      </c>
      <c r="G199" s="52">
        <v>0</v>
      </c>
      <c r="H199" s="52">
        <v>0</v>
      </c>
      <c r="I199" s="52">
        <v>0</v>
      </c>
      <c r="J199" s="12">
        <f t="shared" si="2"/>
        <v>0</v>
      </c>
      <c r="K199" s="70">
        <v>0</v>
      </c>
      <c r="L199" s="68">
        <v>0</v>
      </c>
      <c r="M199" s="68">
        <v>0</v>
      </c>
      <c r="N199" s="68">
        <v>0</v>
      </c>
      <c r="O199" s="70">
        <v>0</v>
      </c>
      <c r="P199" s="68">
        <v>0</v>
      </c>
      <c r="Q199" s="68">
        <v>0</v>
      </c>
      <c r="R199" s="68">
        <v>0</v>
      </c>
      <c r="S199" s="68">
        <v>0</v>
      </c>
      <c r="T199" s="68">
        <v>0</v>
      </c>
      <c r="U199" s="68">
        <v>0</v>
      </c>
      <c r="V199" s="68">
        <v>0</v>
      </c>
      <c r="W199" s="68">
        <v>0</v>
      </c>
    </row>
    <row r="200" spans="1:23" ht="27" x14ac:dyDescent="0.25">
      <c r="A200" s="64">
        <v>4000</v>
      </c>
      <c r="B200" s="25" t="s">
        <v>44</v>
      </c>
      <c r="C200" s="65">
        <v>4600</v>
      </c>
      <c r="D200" s="51" t="s">
        <v>81</v>
      </c>
      <c r="E200" s="66">
        <v>464</v>
      </c>
      <c r="F200" s="30" t="s">
        <v>302</v>
      </c>
      <c r="G200" s="52">
        <v>0</v>
      </c>
      <c r="H200" s="52">
        <v>0</v>
      </c>
      <c r="I200" s="52">
        <v>0</v>
      </c>
      <c r="J200" s="12">
        <f t="shared" ref="J200:J263" si="3">+G200+H200-I200</f>
        <v>0</v>
      </c>
      <c r="K200" s="70">
        <v>0</v>
      </c>
      <c r="L200" s="68">
        <v>0</v>
      </c>
      <c r="M200" s="68">
        <v>0</v>
      </c>
      <c r="N200" s="68">
        <v>0</v>
      </c>
      <c r="O200" s="70">
        <v>0</v>
      </c>
      <c r="P200" s="68">
        <v>0</v>
      </c>
      <c r="Q200" s="68">
        <v>0</v>
      </c>
      <c r="R200" s="68">
        <v>0</v>
      </c>
      <c r="S200" s="68">
        <v>0</v>
      </c>
      <c r="T200" s="68">
        <v>0</v>
      </c>
      <c r="U200" s="68">
        <v>0</v>
      </c>
      <c r="V200" s="68">
        <v>0</v>
      </c>
      <c r="W200" s="68">
        <v>0</v>
      </c>
    </row>
    <row r="201" spans="1:23" ht="27" x14ac:dyDescent="0.25">
      <c r="A201" s="64">
        <v>4000</v>
      </c>
      <c r="B201" s="25" t="s">
        <v>44</v>
      </c>
      <c r="C201" s="65">
        <v>4600</v>
      </c>
      <c r="D201" s="51" t="s">
        <v>81</v>
      </c>
      <c r="E201" s="66">
        <v>465</v>
      </c>
      <c r="F201" s="30" t="s">
        <v>303</v>
      </c>
      <c r="G201" s="52">
        <v>0</v>
      </c>
      <c r="H201" s="52">
        <v>0</v>
      </c>
      <c r="I201" s="52">
        <v>0</v>
      </c>
      <c r="J201" s="12">
        <f t="shared" si="3"/>
        <v>0</v>
      </c>
      <c r="K201" s="70">
        <v>0</v>
      </c>
      <c r="L201" s="68">
        <v>0</v>
      </c>
      <c r="M201" s="68">
        <v>0</v>
      </c>
      <c r="N201" s="68">
        <v>0</v>
      </c>
      <c r="O201" s="70">
        <v>0</v>
      </c>
      <c r="P201" s="68">
        <v>0</v>
      </c>
      <c r="Q201" s="68">
        <v>0</v>
      </c>
      <c r="R201" s="68">
        <v>0</v>
      </c>
      <c r="S201" s="68">
        <v>0</v>
      </c>
      <c r="T201" s="68">
        <v>0</v>
      </c>
      <c r="U201" s="68">
        <v>0</v>
      </c>
      <c r="V201" s="68">
        <v>0</v>
      </c>
      <c r="W201" s="68">
        <v>0</v>
      </c>
    </row>
    <row r="202" spans="1:23" ht="27" x14ac:dyDescent="0.25">
      <c r="A202" s="64">
        <v>4000</v>
      </c>
      <c r="B202" s="25" t="s">
        <v>44</v>
      </c>
      <c r="C202" s="65">
        <v>4600</v>
      </c>
      <c r="D202" s="51" t="s">
        <v>81</v>
      </c>
      <c r="E202" s="66">
        <v>466</v>
      </c>
      <c r="F202" s="30" t="s">
        <v>304</v>
      </c>
      <c r="G202" s="52">
        <v>0</v>
      </c>
      <c r="H202" s="52">
        <v>0</v>
      </c>
      <c r="I202" s="52">
        <v>0</v>
      </c>
      <c r="J202" s="12">
        <f t="shared" si="3"/>
        <v>0</v>
      </c>
      <c r="K202" s="70">
        <v>0</v>
      </c>
      <c r="L202" s="68">
        <v>0</v>
      </c>
      <c r="M202" s="68">
        <v>0</v>
      </c>
      <c r="N202" s="68">
        <v>0</v>
      </c>
      <c r="O202" s="70">
        <v>0</v>
      </c>
      <c r="P202" s="68">
        <v>0</v>
      </c>
      <c r="Q202" s="68">
        <v>0</v>
      </c>
      <c r="R202" s="68">
        <v>0</v>
      </c>
      <c r="S202" s="68">
        <v>0</v>
      </c>
      <c r="T202" s="68">
        <v>0</v>
      </c>
      <c r="U202" s="68">
        <v>0</v>
      </c>
      <c r="V202" s="68">
        <v>0</v>
      </c>
      <c r="W202" s="68">
        <v>0</v>
      </c>
    </row>
    <row r="203" spans="1:23" ht="27" x14ac:dyDescent="0.25">
      <c r="A203" s="64">
        <v>4000</v>
      </c>
      <c r="B203" s="25" t="s">
        <v>44</v>
      </c>
      <c r="C203" s="65">
        <v>4900</v>
      </c>
      <c r="D203" s="51" t="s">
        <v>82</v>
      </c>
      <c r="E203" s="66">
        <v>491</v>
      </c>
      <c r="F203" s="30" t="s">
        <v>305</v>
      </c>
      <c r="G203" s="52">
        <v>0</v>
      </c>
      <c r="H203" s="52">
        <v>0</v>
      </c>
      <c r="I203" s="52">
        <v>0</v>
      </c>
      <c r="J203" s="12">
        <f t="shared" si="3"/>
        <v>0</v>
      </c>
      <c r="K203" s="70">
        <v>0</v>
      </c>
      <c r="L203" s="68">
        <v>0</v>
      </c>
      <c r="M203" s="68">
        <v>0</v>
      </c>
      <c r="N203" s="68">
        <v>0</v>
      </c>
      <c r="O203" s="70">
        <v>0</v>
      </c>
      <c r="P203" s="68">
        <v>0</v>
      </c>
      <c r="Q203" s="68">
        <v>0</v>
      </c>
      <c r="R203" s="68">
        <v>0</v>
      </c>
      <c r="S203" s="68">
        <v>0</v>
      </c>
      <c r="T203" s="68">
        <v>0</v>
      </c>
      <c r="U203" s="68">
        <v>0</v>
      </c>
      <c r="V203" s="68">
        <v>0</v>
      </c>
      <c r="W203" s="68">
        <v>0</v>
      </c>
    </row>
    <row r="204" spans="1:23" ht="27" x14ac:dyDescent="0.25">
      <c r="A204" s="64">
        <v>4000</v>
      </c>
      <c r="B204" s="25" t="s">
        <v>44</v>
      </c>
      <c r="C204" s="65">
        <v>4900</v>
      </c>
      <c r="D204" s="51" t="s">
        <v>82</v>
      </c>
      <c r="E204" s="66">
        <v>492</v>
      </c>
      <c r="F204" s="30" t="s">
        <v>306</v>
      </c>
      <c r="G204" s="52">
        <v>0</v>
      </c>
      <c r="H204" s="52">
        <v>0</v>
      </c>
      <c r="I204" s="52">
        <v>0</v>
      </c>
      <c r="J204" s="12">
        <f t="shared" si="3"/>
        <v>0</v>
      </c>
      <c r="K204" s="70">
        <v>0</v>
      </c>
      <c r="L204" s="68">
        <v>0</v>
      </c>
      <c r="M204" s="68">
        <v>0</v>
      </c>
      <c r="N204" s="68">
        <v>0</v>
      </c>
      <c r="O204" s="70">
        <v>0</v>
      </c>
      <c r="P204" s="68">
        <v>0</v>
      </c>
      <c r="Q204" s="68">
        <v>0</v>
      </c>
      <c r="R204" s="68">
        <v>0</v>
      </c>
      <c r="S204" s="68">
        <v>0</v>
      </c>
      <c r="T204" s="68">
        <v>0</v>
      </c>
      <c r="U204" s="68">
        <v>0</v>
      </c>
      <c r="V204" s="68">
        <v>0</v>
      </c>
      <c r="W204" s="68">
        <v>0</v>
      </c>
    </row>
    <row r="205" spans="1:23" ht="27" x14ac:dyDescent="0.25">
      <c r="A205" s="64">
        <v>4000</v>
      </c>
      <c r="B205" s="25" t="s">
        <v>44</v>
      </c>
      <c r="C205" s="65">
        <v>4900</v>
      </c>
      <c r="D205" s="51" t="s">
        <v>82</v>
      </c>
      <c r="E205" s="66">
        <v>493</v>
      </c>
      <c r="F205" s="30" t="s">
        <v>307</v>
      </c>
      <c r="G205" s="52">
        <v>0</v>
      </c>
      <c r="H205" s="52">
        <v>0</v>
      </c>
      <c r="I205" s="52">
        <v>0</v>
      </c>
      <c r="J205" s="12">
        <f t="shared" si="3"/>
        <v>0</v>
      </c>
      <c r="K205" s="70">
        <v>0</v>
      </c>
      <c r="L205" s="68">
        <v>0</v>
      </c>
      <c r="M205" s="68">
        <v>0</v>
      </c>
      <c r="N205" s="68">
        <v>0</v>
      </c>
      <c r="O205" s="70">
        <v>0</v>
      </c>
      <c r="P205" s="68">
        <v>0</v>
      </c>
      <c r="Q205" s="68">
        <v>0</v>
      </c>
      <c r="R205" s="68">
        <v>0</v>
      </c>
      <c r="S205" s="68">
        <v>0</v>
      </c>
      <c r="T205" s="68">
        <v>0</v>
      </c>
      <c r="U205" s="68">
        <v>0</v>
      </c>
      <c r="V205" s="68">
        <v>0</v>
      </c>
      <c r="W205" s="68">
        <v>0</v>
      </c>
    </row>
    <row r="206" spans="1:23" x14ac:dyDescent="0.25">
      <c r="A206" s="64">
        <v>5000</v>
      </c>
      <c r="B206" s="26" t="s">
        <v>45</v>
      </c>
      <c r="C206" s="65">
        <v>5100</v>
      </c>
      <c r="D206" s="51" t="s">
        <v>83</v>
      </c>
      <c r="E206" s="66">
        <v>511</v>
      </c>
      <c r="F206" s="30" t="s">
        <v>308</v>
      </c>
      <c r="G206" s="52">
        <v>0</v>
      </c>
      <c r="H206" s="52">
        <v>0</v>
      </c>
      <c r="I206" s="52">
        <v>0</v>
      </c>
      <c r="J206" s="12">
        <f t="shared" si="3"/>
        <v>0</v>
      </c>
      <c r="K206" s="70">
        <v>0</v>
      </c>
      <c r="L206" s="68">
        <v>0</v>
      </c>
      <c r="M206" s="68">
        <v>0</v>
      </c>
      <c r="N206" s="68">
        <v>0</v>
      </c>
      <c r="O206" s="70">
        <v>0</v>
      </c>
      <c r="P206" s="68">
        <v>0</v>
      </c>
      <c r="Q206" s="68">
        <v>0</v>
      </c>
      <c r="R206" s="68">
        <v>0</v>
      </c>
      <c r="S206" s="68">
        <v>0</v>
      </c>
      <c r="T206" s="68">
        <v>0</v>
      </c>
      <c r="U206" s="68">
        <v>0</v>
      </c>
      <c r="V206" s="68">
        <v>0</v>
      </c>
      <c r="W206" s="68">
        <v>0</v>
      </c>
    </row>
    <row r="207" spans="1:23" x14ac:dyDescent="0.25">
      <c r="A207" s="64">
        <v>5000</v>
      </c>
      <c r="B207" s="26" t="s">
        <v>45</v>
      </c>
      <c r="C207" s="65">
        <v>5100</v>
      </c>
      <c r="D207" s="51" t="s">
        <v>83</v>
      </c>
      <c r="E207" s="66">
        <v>512</v>
      </c>
      <c r="F207" s="30" t="s">
        <v>309</v>
      </c>
      <c r="G207" s="52">
        <v>0</v>
      </c>
      <c r="H207" s="52">
        <v>0</v>
      </c>
      <c r="I207" s="52">
        <v>0</v>
      </c>
      <c r="J207" s="12">
        <f t="shared" si="3"/>
        <v>0</v>
      </c>
      <c r="K207" s="70">
        <v>0</v>
      </c>
      <c r="L207" s="68">
        <v>0</v>
      </c>
      <c r="M207" s="68">
        <v>0</v>
      </c>
      <c r="N207" s="68">
        <v>0</v>
      </c>
      <c r="O207" s="70">
        <v>0</v>
      </c>
      <c r="P207" s="68">
        <v>0</v>
      </c>
      <c r="Q207" s="68">
        <v>0</v>
      </c>
      <c r="R207" s="68">
        <v>0</v>
      </c>
      <c r="S207" s="68">
        <v>0</v>
      </c>
      <c r="T207" s="68">
        <v>0</v>
      </c>
      <c r="U207" s="68">
        <v>0</v>
      </c>
      <c r="V207" s="68">
        <v>0</v>
      </c>
      <c r="W207" s="68">
        <v>0</v>
      </c>
    </row>
    <row r="208" spans="1:23" x14ac:dyDescent="0.25">
      <c r="A208" s="64">
        <v>5000</v>
      </c>
      <c r="B208" s="26" t="s">
        <v>45</v>
      </c>
      <c r="C208" s="65">
        <v>5100</v>
      </c>
      <c r="D208" s="51" t="s">
        <v>83</v>
      </c>
      <c r="E208" s="66">
        <v>513</v>
      </c>
      <c r="F208" s="30" t="s">
        <v>310</v>
      </c>
      <c r="G208" s="52">
        <v>0</v>
      </c>
      <c r="H208" s="52">
        <v>0</v>
      </c>
      <c r="I208" s="52">
        <v>0</v>
      </c>
      <c r="J208" s="12">
        <f t="shared" si="3"/>
        <v>0</v>
      </c>
      <c r="K208" s="70">
        <v>0</v>
      </c>
      <c r="L208" s="68">
        <v>0</v>
      </c>
      <c r="M208" s="68">
        <v>0</v>
      </c>
      <c r="N208" s="68">
        <v>0</v>
      </c>
      <c r="O208" s="70">
        <v>0</v>
      </c>
      <c r="P208" s="68">
        <v>0</v>
      </c>
      <c r="Q208" s="68">
        <v>0</v>
      </c>
      <c r="R208" s="68">
        <v>0</v>
      </c>
      <c r="S208" s="68">
        <v>0</v>
      </c>
      <c r="T208" s="68">
        <v>0</v>
      </c>
      <c r="U208" s="68">
        <v>0</v>
      </c>
      <c r="V208" s="68">
        <v>0</v>
      </c>
      <c r="W208" s="68">
        <v>0</v>
      </c>
    </row>
    <row r="209" spans="1:23" x14ac:dyDescent="0.25">
      <c r="A209" s="64">
        <v>5000</v>
      </c>
      <c r="B209" s="26" t="s">
        <v>45</v>
      </c>
      <c r="C209" s="65">
        <v>5100</v>
      </c>
      <c r="D209" s="51" t="s">
        <v>83</v>
      </c>
      <c r="E209" s="66">
        <v>514</v>
      </c>
      <c r="F209" s="30" t="s">
        <v>311</v>
      </c>
      <c r="G209" s="52">
        <v>0</v>
      </c>
      <c r="H209" s="52">
        <v>0</v>
      </c>
      <c r="I209" s="52">
        <v>0</v>
      </c>
      <c r="J209" s="12">
        <f t="shared" si="3"/>
        <v>0</v>
      </c>
      <c r="K209" s="70">
        <v>0</v>
      </c>
      <c r="L209" s="68">
        <v>0</v>
      </c>
      <c r="M209" s="68">
        <v>0</v>
      </c>
      <c r="N209" s="68">
        <v>0</v>
      </c>
      <c r="O209" s="70">
        <v>0</v>
      </c>
      <c r="P209" s="68">
        <v>0</v>
      </c>
      <c r="Q209" s="68">
        <v>0</v>
      </c>
      <c r="R209" s="68">
        <v>0</v>
      </c>
      <c r="S209" s="68">
        <v>0</v>
      </c>
      <c r="T209" s="68">
        <v>0</v>
      </c>
      <c r="U209" s="68">
        <v>0</v>
      </c>
      <c r="V209" s="68">
        <v>0</v>
      </c>
      <c r="W209" s="68">
        <v>0</v>
      </c>
    </row>
    <row r="210" spans="1:23" x14ac:dyDescent="0.25">
      <c r="A210" s="64">
        <v>5000</v>
      </c>
      <c r="B210" s="26" t="s">
        <v>45</v>
      </c>
      <c r="C210" s="65">
        <v>5100</v>
      </c>
      <c r="D210" s="51" t="s">
        <v>83</v>
      </c>
      <c r="E210" s="66">
        <v>515</v>
      </c>
      <c r="F210" s="30" t="s">
        <v>312</v>
      </c>
      <c r="G210" s="52">
        <v>0</v>
      </c>
      <c r="H210" s="52">
        <v>0</v>
      </c>
      <c r="I210" s="52">
        <v>0</v>
      </c>
      <c r="J210" s="12">
        <f t="shared" si="3"/>
        <v>0</v>
      </c>
      <c r="K210" s="70">
        <v>0</v>
      </c>
      <c r="L210" s="68">
        <v>0</v>
      </c>
      <c r="M210" s="68">
        <v>0</v>
      </c>
      <c r="N210" s="68">
        <v>0</v>
      </c>
      <c r="O210" s="70">
        <v>0</v>
      </c>
      <c r="P210" s="68">
        <v>0</v>
      </c>
      <c r="Q210" s="68">
        <v>0</v>
      </c>
      <c r="R210" s="68">
        <v>0</v>
      </c>
      <c r="S210" s="68">
        <v>0</v>
      </c>
      <c r="T210" s="68">
        <v>0</v>
      </c>
      <c r="U210" s="68">
        <v>0</v>
      </c>
      <c r="V210" s="68">
        <v>0</v>
      </c>
      <c r="W210" s="68">
        <v>0</v>
      </c>
    </row>
    <row r="211" spans="1:23" x14ac:dyDescent="0.25">
      <c r="A211" s="64">
        <v>5000</v>
      </c>
      <c r="B211" s="26" t="s">
        <v>45</v>
      </c>
      <c r="C211" s="65">
        <v>5100</v>
      </c>
      <c r="D211" s="51" t="s">
        <v>83</v>
      </c>
      <c r="E211" s="66">
        <v>519</v>
      </c>
      <c r="F211" s="30" t="s">
        <v>313</v>
      </c>
      <c r="G211" s="52">
        <v>0</v>
      </c>
      <c r="H211" s="52">
        <v>0</v>
      </c>
      <c r="I211" s="52">
        <v>0</v>
      </c>
      <c r="J211" s="12">
        <f t="shared" si="3"/>
        <v>0</v>
      </c>
      <c r="K211" s="70">
        <v>0</v>
      </c>
      <c r="L211" s="68">
        <v>0</v>
      </c>
      <c r="M211" s="68">
        <v>0</v>
      </c>
      <c r="N211" s="68">
        <v>0</v>
      </c>
      <c r="O211" s="70">
        <v>0</v>
      </c>
      <c r="P211" s="68">
        <v>0</v>
      </c>
      <c r="Q211" s="68">
        <v>0</v>
      </c>
      <c r="R211" s="68">
        <v>0</v>
      </c>
      <c r="S211" s="68">
        <v>0</v>
      </c>
      <c r="T211" s="68">
        <v>0</v>
      </c>
      <c r="U211" s="68">
        <v>0</v>
      </c>
      <c r="V211" s="68">
        <v>0</v>
      </c>
      <c r="W211" s="68">
        <v>0</v>
      </c>
    </row>
    <row r="212" spans="1:23" x14ac:dyDescent="0.25">
      <c r="A212" s="64">
        <v>5000</v>
      </c>
      <c r="B212" s="26" t="s">
        <v>45</v>
      </c>
      <c r="C212" s="65">
        <v>5200</v>
      </c>
      <c r="D212" s="51" t="s">
        <v>84</v>
      </c>
      <c r="E212" s="66">
        <v>521</v>
      </c>
      <c r="F212" s="30" t="s">
        <v>314</v>
      </c>
      <c r="G212" s="52">
        <v>0</v>
      </c>
      <c r="H212" s="52">
        <v>0</v>
      </c>
      <c r="I212" s="52">
        <v>0</v>
      </c>
      <c r="J212" s="12">
        <f t="shared" si="3"/>
        <v>0</v>
      </c>
      <c r="K212" s="70">
        <v>0</v>
      </c>
      <c r="L212" s="68">
        <v>0</v>
      </c>
      <c r="M212" s="68">
        <v>0</v>
      </c>
      <c r="N212" s="68">
        <v>0</v>
      </c>
      <c r="O212" s="70">
        <v>0</v>
      </c>
      <c r="P212" s="68">
        <v>0</v>
      </c>
      <c r="Q212" s="68">
        <v>0</v>
      </c>
      <c r="R212" s="68">
        <v>0</v>
      </c>
      <c r="S212" s="68">
        <v>0</v>
      </c>
      <c r="T212" s="68">
        <v>0</v>
      </c>
      <c r="U212" s="68">
        <v>0</v>
      </c>
      <c r="V212" s="68">
        <v>0</v>
      </c>
      <c r="W212" s="68">
        <v>0</v>
      </c>
    </row>
    <row r="213" spans="1:23" x14ac:dyDescent="0.25">
      <c r="A213" s="64">
        <v>5000</v>
      </c>
      <c r="B213" s="26" t="s">
        <v>45</v>
      </c>
      <c r="C213" s="65">
        <v>5200</v>
      </c>
      <c r="D213" s="51" t="s">
        <v>84</v>
      </c>
      <c r="E213" s="66">
        <v>522</v>
      </c>
      <c r="F213" s="30" t="s">
        <v>315</v>
      </c>
      <c r="G213" s="52">
        <v>0</v>
      </c>
      <c r="H213" s="52">
        <v>0</v>
      </c>
      <c r="I213" s="52">
        <v>0</v>
      </c>
      <c r="J213" s="12">
        <f t="shared" si="3"/>
        <v>0</v>
      </c>
      <c r="K213" s="70">
        <v>0</v>
      </c>
      <c r="L213" s="68">
        <v>0</v>
      </c>
      <c r="M213" s="68">
        <v>0</v>
      </c>
      <c r="N213" s="68">
        <v>0</v>
      </c>
      <c r="O213" s="70">
        <v>0</v>
      </c>
      <c r="P213" s="68">
        <v>0</v>
      </c>
      <c r="Q213" s="68">
        <v>0</v>
      </c>
      <c r="R213" s="68">
        <v>0</v>
      </c>
      <c r="S213" s="68">
        <v>0</v>
      </c>
      <c r="T213" s="68">
        <v>0</v>
      </c>
      <c r="U213" s="68">
        <v>0</v>
      </c>
      <c r="V213" s="68">
        <v>0</v>
      </c>
      <c r="W213" s="68">
        <v>0</v>
      </c>
    </row>
    <row r="214" spans="1:23" x14ac:dyDescent="0.25">
      <c r="A214" s="64">
        <v>5000</v>
      </c>
      <c r="B214" s="26" t="s">
        <v>45</v>
      </c>
      <c r="C214" s="65">
        <v>5200</v>
      </c>
      <c r="D214" s="51" t="s">
        <v>84</v>
      </c>
      <c r="E214" s="66">
        <v>523</v>
      </c>
      <c r="F214" s="30" t="s">
        <v>316</v>
      </c>
      <c r="G214" s="52">
        <v>0</v>
      </c>
      <c r="H214" s="52">
        <v>0</v>
      </c>
      <c r="I214" s="52">
        <v>0</v>
      </c>
      <c r="J214" s="12">
        <f t="shared" si="3"/>
        <v>0</v>
      </c>
      <c r="K214" s="70">
        <v>0</v>
      </c>
      <c r="L214" s="68">
        <v>0</v>
      </c>
      <c r="M214" s="68">
        <v>0</v>
      </c>
      <c r="N214" s="68">
        <v>0</v>
      </c>
      <c r="O214" s="70">
        <v>0</v>
      </c>
      <c r="P214" s="68">
        <v>0</v>
      </c>
      <c r="Q214" s="68">
        <v>0</v>
      </c>
      <c r="R214" s="68">
        <v>0</v>
      </c>
      <c r="S214" s="68">
        <v>0</v>
      </c>
      <c r="T214" s="68">
        <v>0</v>
      </c>
      <c r="U214" s="68">
        <v>0</v>
      </c>
      <c r="V214" s="68">
        <v>0</v>
      </c>
      <c r="W214" s="68">
        <v>0</v>
      </c>
    </row>
    <row r="215" spans="1:23" x14ac:dyDescent="0.25">
      <c r="A215" s="64">
        <v>5000</v>
      </c>
      <c r="B215" s="26" t="s">
        <v>45</v>
      </c>
      <c r="C215" s="65">
        <v>5200</v>
      </c>
      <c r="D215" s="51" t="s">
        <v>84</v>
      </c>
      <c r="E215" s="66">
        <v>529</v>
      </c>
      <c r="F215" s="30" t="s">
        <v>317</v>
      </c>
      <c r="G215" s="52">
        <v>0</v>
      </c>
      <c r="H215" s="52">
        <v>0</v>
      </c>
      <c r="I215" s="52">
        <v>0</v>
      </c>
      <c r="J215" s="12">
        <f t="shared" si="3"/>
        <v>0</v>
      </c>
      <c r="K215" s="70">
        <v>0</v>
      </c>
      <c r="L215" s="68">
        <v>0</v>
      </c>
      <c r="M215" s="68">
        <v>0</v>
      </c>
      <c r="N215" s="68">
        <v>0</v>
      </c>
      <c r="O215" s="70">
        <v>0</v>
      </c>
      <c r="P215" s="68">
        <v>0</v>
      </c>
      <c r="Q215" s="68">
        <v>0</v>
      </c>
      <c r="R215" s="68">
        <v>0</v>
      </c>
      <c r="S215" s="68">
        <v>0</v>
      </c>
      <c r="T215" s="68">
        <v>0</v>
      </c>
      <c r="U215" s="68">
        <v>0</v>
      </c>
      <c r="V215" s="68">
        <v>0</v>
      </c>
      <c r="W215" s="68">
        <v>0</v>
      </c>
    </row>
    <row r="216" spans="1:23" x14ac:dyDescent="0.25">
      <c r="A216" s="64">
        <v>5000</v>
      </c>
      <c r="B216" s="26" t="s">
        <v>45</v>
      </c>
      <c r="C216" s="65">
        <v>5300</v>
      </c>
      <c r="D216" s="51" t="s">
        <v>85</v>
      </c>
      <c r="E216" s="66">
        <v>531</v>
      </c>
      <c r="F216" s="30" t="s">
        <v>318</v>
      </c>
      <c r="G216" s="52">
        <v>0</v>
      </c>
      <c r="H216" s="52">
        <v>0</v>
      </c>
      <c r="I216" s="52">
        <v>0</v>
      </c>
      <c r="J216" s="12">
        <f t="shared" si="3"/>
        <v>0</v>
      </c>
      <c r="K216" s="70">
        <v>0</v>
      </c>
      <c r="L216" s="68">
        <v>0</v>
      </c>
      <c r="M216" s="68">
        <v>0</v>
      </c>
      <c r="N216" s="68">
        <v>0</v>
      </c>
      <c r="O216" s="70">
        <v>0</v>
      </c>
      <c r="P216" s="68">
        <v>0</v>
      </c>
      <c r="Q216" s="68">
        <v>0</v>
      </c>
      <c r="R216" s="68">
        <v>0</v>
      </c>
      <c r="S216" s="68">
        <v>0</v>
      </c>
      <c r="T216" s="68">
        <v>0</v>
      </c>
      <c r="U216" s="68">
        <v>0</v>
      </c>
      <c r="V216" s="68">
        <v>0</v>
      </c>
      <c r="W216" s="68">
        <v>0</v>
      </c>
    </row>
    <row r="217" spans="1:23" x14ac:dyDescent="0.25">
      <c r="A217" s="64">
        <v>5000</v>
      </c>
      <c r="B217" s="26" t="s">
        <v>45</v>
      </c>
      <c r="C217" s="65">
        <v>5300</v>
      </c>
      <c r="D217" s="51" t="s">
        <v>85</v>
      </c>
      <c r="E217" s="66">
        <v>532</v>
      </c>
      <c r="F217" s="30" t="s">
        <v>319</v>
      </c>
      <c r="G217" s="52">
        <v>0</v>
      </c>
      <c r="H217" s="52">
        <v>0</v>
      </c>
      <c r="I217" s="52">
        <v>0</v>
      </c>
      <c r="J217" s="12">
        <f t="shared" si="3"/>
        <v>0</v>
      </c>
      <c r="K217" s="70">
        <v>0</v>
      </c>
      <c r="L217" s="68">
        <v>0</v>
      </c>
      <c r="M217" s="68">
        <v>0</v>
      </c>
      <c r="N217" s="68">
        <v>0</v>
      </c>
      <c r="O217" s="70">
        <v>0</v>
      </c>
      <c r="P217" s="68">
        <v>0</v>
      </c>
      <c r="Q217" s="68">
        <v>0</v>
      </c>
      <c r="R217" s="68">
        <v>0</v>
      </c>
      <c r="S217" s="68">
        <v>0</v>
      </c>
      <c r="T217" s="68">
        <v>0</v>
      </c>
      <c r="U217" s="68">
        <v>0</v>
      </c>
      <c r="V217" s="68">
        <v>0</v>
      </c>
      <c r="W217" s="68">
        <v>0</v>
      </c>
    </row>
    <row r="218" spans="1:23" x14ac:dyDescent="0.25">
      <c r="A218" s="64">
        <v>5000</v>
      </c>
      <c r="B218" s="26" t="s">
        <v>45</v>
      </c>
      <c r="C218" s="65">
        <v>5400</v>
      </c>
      <c r="D218" s="51" t="s">
        <v>86</v>
      </c>
      <c r="E218" s="66">
        <v>541</v>
      </c>
      <c r="F218" s="30" t="s">
        <v>320</v>
      </c>
      <c r="G218" s="52">
        <v>0</v>
      </c>
      <c r="H218" s="52">
        <v>0</v>
      </c>
      <c r="I218" s="52">
        <v>0</v>
      </c>
      <c r="J218" s="12">
        <f t="shared" si="3"/>
        <v>0</v>
      </c>
      <c r="K218" s="70">
        <v>0</v>
      </c>
      <c r="L218" s="68">
        <v>0</v>
      </c>
      <c r="M218" s="68">
        <v>0</v>
      </c>
      <c r="N218" s="68">
        <v>0</v>
      </c>
      <c r="O218" s="70">
        <v>0</v>
      </c>
      <c r="P218" s="68">
        <v>0</v>
      </c>
      <c r="Q218" s="68">
        <v>0</v>
      </c>
      <c r="R218" s="68">
        <v>0</v>
      </c>
      <c r="S218" s="68">
        <v>0</v>
      </c>
      <c r="T218" s="68">
        <v>0</v>
      </c>
      <c r="U218" s="68">
        <v>0</v>
      </c>
      <c r="V218" s="68">
        <v>0</v>
      </c>
      <c r="W218" s="68">
        <v>0</v>
      </c>
    </row>
    <row r="219" spans="1:23" x14ac:dyDescent="0.25">
      <c r="A219" s="64">
        <v>5000</v>
      </c>
      <c r="B219" s="26" t="s">
        <v>45</v>
      </c>
      <c r="C219" s="65">
        <v>5400</v>
      </c>
      <c r="D219" s="51" t="s">
        <v>86</v>
      </c>
      <c r="E219" s="66">
        <v>542</v>
      </c>
      <c r="F219" s="30" t="s">
        <v>321</v>
      </c>
      <c r="G219" s="52">
        <v>0</v>
      </c>
      <c r="H219" s="52">
        <v>0</v>
      </c>
      <c r="I219" s="52">
        <v>0</v>
      </c>
      <c r="J219" s="12">
        <f t="shared" si="3"/>
        <v>0</v>
      </c>
      <c r="K219" s="70">
        <v>0</v>
      </c>
      <c r="L219" s="68">
        <v>0</v>
      </c>
      <c r="M219" s="68">
        <v>0</v>
      </c>
      <c r="N219" s="68">
        <v>0</v>
      </c>
      <c r="O219" s="70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8">
        <v>0</v>
      </c>
      <c r="V219" s="68">
        <v>0</v>
      </c>
      <c r="W219" s="68">
        <v>0</v>
      </c>
    </row>
    <row r="220" spans="1:23" x14ac:dyDescent="0.25">
      <c r="A220" s="64">
        <v>5000</v>
      </c>
      <c r="B220" s="26" t="s">
        <v>45</v>
      </c>
      <c r="C220" s="65">
        <v>5400</v>
      </c>
      <c r="D220" s="51" t="s">
        <v>86</v>
      </c>
      <c r="E220" s="66">
        <v>543</v>
      </c>
      <c r="F220" s="30" t="s">
        <v>322</v>
      </c>
      <c r="G220" s="52">
        <v>0</v>
      </c>
      <c r="H220" s="52">
        <v>0</v>
      </c>
      <c r="I220" s="52">
        <v>0</v>
      </c>
      <c r="J220" s="12">
        <f t="shared" si="3"/>
        <v>0</v>
      </c>
      <c r="K220" s="70">
        <v>0</v>
      </c>
      <c r="L220" s="68">
        <v>0</v>
      </c>
      <c r="M220" s="68">
        <v>0</v>
      </c>
      <c r="N220" s="68">
        <v>0</v>
      </c>
      <c r="O220" s="70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8">
        <v>0</v>
      </c>
      <c r="V220" s="68">
        <v>0</v>
      </c>
      <c r="W220" s="68">
        <v>0</v>
      </c>
    </row>
    <row r="221" spans="1:23" x14ac:dyDescent="0.25">
      <c r="A221" s="64">
        <v>5000</v>
      </c>
      <c r="B221" s="26" t="s">
        <v>45</v>
      </c>
      <c r="C221" s="65">
        <v>5400</v>
      </c>
      <c r="D221" s="51" t="s">
        <v>86</v>
      </c>
      <c r="E221" s="66">
        <v>544</v>
      </c>
      <c r="F221" s="30" t="s">
        <v>323</v>
      </c>
      <c r="G221" s="52">
        <v>0</v>
      </c>
      <c r="H221" s="52">
        <v>0</v>
      </c>
      <c r="I221" s="52">
        <v>0</v>
      </c>
      <c r="J221" s="12">
        <f t="shared" si="3"/>
        <v>0</v>
      </c>
      <c r="K221" s="70">
        <v>0</v>
      </c>
      <c r="L221" s="68">
        <v>0</v>
      </c>
      <c r="M221" s="68">
        <v>0</v>
      </c>
      <c r="N221" s="68">
        <v>0</v>
      </c>
      <c r="O221" s="70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8">
        <v>0</v>
      </c>
      <c r="V221" s="68">
        <v>0</v>
      </c>
      <c r="W221" s="68">
        <v>0</v>
      </c>
    </row>
    <row r="222" spans="1:23" x14ac:dyDescent="0.25">
      <c r="A222" s="64">
        <v>5000</v>
      </c>
      <c r="B222" s="26" t="s">
        <v>45</v>
      </c>
      <c r="C222" s="65">
        <v>5400</v>
      </c>
      <c r="D222" s="51" t="s">
        <v>86</v>
      </c>
      <c r="E222" s="66">
        <v>545</v>
      </c>
      <c r="F222" s="30" t="s">
        <v>324</v>
      </c>
      <c r="G222" s="52">
        <v>0</v>
      </c>
      <c r="H222" s="52">
        <v>0</v>
      </c>
      <c r="I222" s="52">
        <v>0</v>
      </c>
      <c r="J222" s="12">
        <f t="shared" si="3"/>
        <v>0</v>
      </c>
      <c r="K222" s="70">
        <v>0</v>
      </c>
      <c r="L222" s="68">
        <v>0</v>
      </c>
      <c r="M222" s="68">
        <v>0</v>
      </c>
      <c r="N222" s="68">
        <v>0</v>
      </c>
      <c r="O222" s="70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8">
        <v>0</v>
      </c>
      <c r="V222" s="68">
        <v>0</v>
      </c>
      <c r="W222" s="68">
        <v>0</v>
      </c>
    </row>
    <row r="223" spans="1:23" x14ac:dyDescent="0.25">
      <c r="A223" s="64">
        <v>5000</v>
      </c>
      <c r="B223" s="26" t="s">
        <v>45</v>
      </c>
      <c r="C223" s="65">
        <v>5400</v>
      </c>
      <c r="D223" s="51" t="s">
        <v>86</v>
      </c>
      <c r="E223" s="66">
        <v>549</v>
      </c>
      <c r="F223" s="30" t="s">
        <v>325</v>
      </c>
      <c r="G223" s="52">
        <v>0</v>
      </c>
      <c r="H223" s="52">
        <v>0</v>
      </c>
      <c r="I223" s="52">
        <v>0</v>
      </c>
      <c r="J223" s="12">
        <f t="shared" si="3"/>
        <v>0</v>
      </c>
      <c r="K223" s="70">
        <v>0</v>
      </c>
      <c r="L223" s="68">
        <v>0</v>
      </c>
      <c r="M223" s="68">
        <v>0</v>
      </c>
      <c r="N223" s="68">
        <v>0</v>
      </c>
      <c r="O223" s="70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8">
        <v>0</v>
      </c>
      <c r="V223" s="68">
        <v>0</v>
      </c>
      <c r="W223" s="68">
        <v>0</v>
      </c>
    </row>
    <row r="224" spans="1:23" x14ac:dyDescent="0.25">
      <c r="A224" s="64">
        <v>5000</v>
      </c>
      <c r="B224" s="26" t="s">
        <v>45</v>
      </c>
      <c r="C224" s="65">
        <v>5500</v>
      </c>
      <c r="D224" s="51" t="s">
        <v>87</v>
      </c>
      <c r="E224" s="66">
        <v>551</v>
      </c>
      <c r="F224" s="30" t="s">
        <v>87</v>
      </c>
      <c r="G224" s="52">
        <v>0</v>
      </c>
      <c r="H224" s="52">
        <v>0</v>
      </c>
      <c r="I224" s="52">
        <v>0</v>
      </c>
      <c r="J224" s="12">
        <f t="shared" si="3"/>
        <v>0</v>
      </c>
      <c r="K224" s="70">
        <v>0</v>
      </c>
      <c r="L224" s="68">
        <v>0</v>
      </c>
      <c r="M224" s="68">
        <v>0</v>
      </c>
      <c r="N224" s="68">
        <v>0</v>
      </c>
      <c r="O224" s="70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8">
        <v>0</v>
      </c>
      <c r="V224" s="68">
        <v>0</v>
      </c>
      <c r="W224" s="68">
        <v>0</v>
      </c>
    </row>
    <row r="225" spans="1:23" x14ac:dyDescent="0.25">
      <c r="A225" s="64">
        <v>5000</v>
      </c>
      <c r="B225" s="26" t="s">
        <v>45</v>
      </c>
      <c r="C225" s="65">
        <v>5600</v>
      </c>
      <c r="D225" s="51" t="s">
        <v>88</v>
      </c>
      <c r="E225" s="66">
        <v>561</v>
      </c>
      <c r="F225" s="30" t="s">
        <v>326</v>
      </c>
      <c r="G225" s="52">
        <v>0</v>
      </c>
      <c r="H225" s="52">
        <v>0</v>
      </c>
      <c r="I225" s="52">
        <v>0</v>
      </c>
      <c r="J225" s="12">
        <f t="shared" si="3"/>
        <v>0</v>
      </c>
      <c r="K225" s="70">
        <v>0</v>
      </c>
      <c r="L225" s="68">
        <v>0</v>
      </c>
      <c r="M225" s="68">
        <v>0</v>
      </c>
      <c r="N225" s="68">
        <v>0</v>
      </c>
      <c r="O225" s="70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8">
        <v>0</v>
      </c>
      <c r="V225" s="68">
        <v>0</v>
      </c>
      <c r="W225" s="68">
        <v>0</v>
      </c>
    </row>
    <row r="226" spans="1:23" x14ac:dyDescent="0.25">
      <c r="A226" s="64">
        <v>5000</v>
      </c>
      <c r="B226" s="26" t="s">
        <v>45</v>
      </c>
      <c r="C226" s="65">
        <v>5600</v>
      </c>
      <c r="D226" s="51" t="s">
        <v>88</v>
      </c>
      <c r="E226" s="66">
        <v>562</v>
      </c>
      <c r="F226" s="30" t="s">
        <v>327</v>
      </c>
      <c r="G226" s="52">
        <v>0</v>
      </c>
      <c r="H226" s="52">
        <v>0</v>
      </c>
      <c r="I226" s="52">
        <v>0</v>
      </c>
      <c r="J226" s="12">
        <f t="shared" si="3"/>
        <v>0</v>
      </c>
      <c r="K226" s="70">
        <v>0</v>
      </c>
      <c r="L226" s="68">
        <v>0</v>
      </c>
      <c r="M226" s="68">
        <v>0</v>
      </c>
      <c r="N226" s="68">
        <v>0</v>
      </c>
      <c r="O226" s="70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8">
        <v>0</v>
      </c>
      <c r="V226" s="68">
        <v>0</v>
      </c>
      <c r="W226" s="68">
        <v>0</v>
      </c>
    </row>
    <row r="227" spans="1:23" x14ac:dyDescent="0.25">
      <c r="A227" s="64">
        <v>5000</v>
      </c>
      <c r="B227" s="26" t="s">
        <v>45</v>
      </c>
      <c r="C227" s="65">
        <v>5600</v>
      </c>
      <c r="D227" s="51" t="s">
        <v>88</v>
      </c>
      <c r="E227" s="66">
        <v>563</v>
      </c>
      <c r="F227" s="30" t="s">
        <v>328</v>
      </c>
      <c r="G227" s="52">
        <v>0</v>
      </c>
      <c r="H227" s="52">
        <v>0</v>
      </c>
      <c r="I227" s="52">
        <v>0</v>
      </c>
      <c r="J227" s="12">
        <f t="shared" si="3"/>
        <v>0</v>
      </c>
      <c r="K227" s="70">
        <v>0</v>
      </c>
      <c r="L227" s="68">
        <v>0</v>
      </c>
      <c r="M227" s="68">
        <v>0</v>
      </c>
      <c r="N227" s="68">
        <v>0</v>
      </c>
      <c r="O227" s="70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8">
        <v>0</v>
      </c>
      <c r="V227" s="68">
        <v>0</v>
      </c>
      <c r="W227" s="68">
        <v>0</v>
      </c>
    </row>
    <row r="228" spans="1:23" ht="27" x14ac:dyDescent="0.25">
      <c r="A228" s="64">
        <v>5000</v>
      </c>
      <c r="B228" s="26" t="s">
        <v>45</v>
      </c>
      <c r="C228" s="65">
        <v>5600</v>
      </c>
      <c r="D228" s="51" t="s">
        <v>88</v>
      </c>
      <c r="E228" s="66">
        <v>564</v>
      </c>
      <c r="F228" s="30" t="s">
        <v>329</v>
      </c>
      <c r="G228" s="52">
        <v>0</v>
      </c>
      <c r="H228" s="52">
        <v>0</v>
      </c>
      <c r="I228" s="52">
        <v>0</v>
      </c>
      <c r="J228" s="12">
        <f t="shared" si="3"/>
        <v>0</v>
      </c>
      <c r="K228" s="70">
        <v>0</v>
      </c>
      <c r="L228" s="68">
        <v>0</v>
      </c>
      <c r="M228" s="68">
        <v>0</v>
      </c>
      <c r="N228" s="68">
        <v>0</v>
      </c>
      <c r="O228" s="70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8">
        <v>0</v>
      </c>
      <c r="V228" s="68">
        <v>0</v>
      </c>
      <c r="W228" s="68">
        <v>0</v>
      </c>
    </row>
    <row r="229" spans="1:23" x14ac:dyDescent="0.25">
      <c r="A229" s="64">
        <v>5000</v>
      </c>
      <c r="B229" s="26" t="s">
        <v>45</v>
      </c>
      <c r="C229" s="65">
        <v>5600</v>
      </c>
      <c r="D229" s="51" t="s">
        <v>88</v>
      </c>
      <c r="E229" s="66">
        <v>565</v>
      </c>
      <c r="F229" s="30" t="s">
        <v>330</v>
      </c>
      <c r="G229" s="52">
        <v>0</v>
      </c>
      <c r="H229" s="52">
        <v>0</v>
      </c>
      <c r="I229" s="52">
        <v>0</v>
      </c>
      <c r="J229" s="12">
        <f t="shared" si="3"/>
        <v>0</v>
      </c>
      <c r="K229" s="70">
        <v>0</v>
      </c>
      <c r="L229" s="68">
        <v>0</v>
      </c>
      <c r="M229" s="68">
        <v>0</v>
      </c>
      <c r="N229" s="68">
        <v>0</v>
      </c>
      <c r="O229" s="70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8">
        <v>0</v>
      </c>
      <c r="V229" s="68">
        <v>0</v>
      </c>
      <c r="W229" s="68">
        <v>0</v>
      </c>
    </row>
    <row r="230" spans="1:23" ht="27" x14ac:dyDescent="0.25">
      <c r="A230" s="64">
        <v>5000</v>
      </c>
      <c r="B230" s="26" t="s">
        <v>45</v>
      </c>
      <c r="C230" s="65">
        <v>5600</v>
      </c>
      <c r="D230" s="51" t="s">
        <v>88</v>
      </c>
      <c r="E230" s="66">
        <v>566</v>
      </c>
      <c r="F230" s="30" t="s">
        <v>331</v>
      </c>
      <c r="G230" s="52">
        <v>0</v>
      </c>
      <c r="H230" s="52">
        <v>0</v>
      </c>
      <c r="I230" s="52">
        <v>0</v>
      </c>
      <c r="J230" s="12">
        <f t="shared" si="3"/>
        <v>0</v>
      </c>
      <c r="K230" s="70">
        <v>0</v>
      </c>
      <c r="L230" s="68">
        <v>0</v>
      </c>
      <c r="M230" s="68">
        <v>0</v>
      </c>
      <c r="N230" s="68">
        <v>0</v>
      </c>
      <c r="O230" s="70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8">
        <v>0</v>
      </c>
      <c r="V230" s="68">
        <v>0</v>
      </c>
      <c r="W230" s="68">
        <v>0</v>
      </c>
    </row>
    <row r="231" spans="1:23" x14ac:dyDescent="0.25">
      <c r="A231" s="64">
        <v>5000</v>
      </c>
      <c r="B231" s="26" t="s">
        <v>45</v>
      </c>
      <c r="C231" s="65">
        <v>5600</v>
      </c>
      <c r="D231" s="51" t="s">
        <v>88</v>
      </c>
      <c r="E231" s="66">
        <v>567</v>
      </c>
      <c r="F231" s="30" t="s">
        <v>332</v>
      </c>
      <c r="G231" s="52">
        <v>0</v>
      </c>
      <c r="H231" s="52">
        <v>0</v>
      </c>
      <c r="I231" s="52">
        <v>0</v>
      </c>
      <c r="J231" s="12">
        <f t="shared" si="3"/>
        <v>0</v>
      </c>
      <c r="K231" s="70">
        <v>0</v>
      </c>
      <c r="L231" s="68">
        <v>0</v>
      </c>
      <c r="M231" s="68">
        <v>0</v>
      </c>
      <c r="N231" s="68">
        <v>0</v>
      </c>
      <c r="O231" s="70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8">
        <v>0</v>
      </c>
      <c r="V231" s="68">
        <v>0</v>
      </c>
      <c r="W231" s="68">
        <v>0</v>
      </c>
    </row>
    <row r="232" spans="1:23" x14ac:dyDescent="0.25">
      <c r="A232" s="64">
        <v>5000</v>
      </c>
      <c r="B232" s="26" t="s">
        <v>45</v>
      </c>
      <c r="C232" s="65">
        <v>5600</v>
      </c>
      <c r="D232" s="51" t="s">
        <v>88</v>
      </c>
      <c r="E232" s="66">
        <v>569</v>
      </c>
      <c r="F232" s="30" t="s">
        <v>333</v>
      </c>
      <c r="G232" s="52">
        <v>0</v>
      </c>
      <c r="H232" s="52">
        <v>0</v>
      </c>
      <c r="I232" s="52">
        <v>0</v>
      </c>
      <c r="J232" s="12">
        <f t="shared" si="3"/>
        <v>0</v>
      </c>
      <c r="K232" s="70">
        <v>0</v>
      </c>
      <c r="L232" s="68">
        <v>0</v>
      </c>
      <c r="M232" s="68">
        <v>0</v>
      </c>
      <c r="N232" s="68">
        <v>0</v>
      </c>
      <c r="O232" s="70">
        <v>0</v>
      </c>
      <c r="P232" s="68">
        <v>0</v>
      </c>
      <c r="Q232" s="68">
        <v>0</v>
      </c>
      <c r="R232" s="68">
        <v>0</v>
      </c>
      <c r="S232" s="68">
        <v>0</v>
      </c>
      <c r="T232" s="68">
        <v>0</v>
      </c>
      <c r="U232" s="68">
        <v>0</v>
      </c>
      <c r="V232" s="68">
        <v>0</v>
      </c>
      <c r="W232" s="68">
        <v>0</v>
      </c>
    </row>
    <row r="233" spans="1:23" x14ac:dyDescent="0.25">
      <c r="A233" s="64">
        <v>5000</v>
      </c>
      <c r="B233" s="26" t="s">
        <v>45</v>
      </c>
      <c r="C233" s="65">
        <v>5700</v>
      </c>
      <c r="D233" s="51" t="s">
        <v>89</v>
      </c>
      <c r="E233" s="66">
        <v>571</v>
      </c>
      <c r="F233" s="30" t="s">
        <v>334</v>
      </c>
      <c r="G233" s="52">
        <v>0</v>
      </c>
      <c r="H233" s="52">
        <v>0</v>
      </c>
      <c r="I233" s="52">
        <v>0</v>
      </c>
      <c r="J233" s="12">
        <f t="shared" si="3"/>
        <v>0</v>
      </c>
      <c r="K233" s="70">
        <v>0</v>
      </c>
      <c r="L233" s="68">
        <v>0</v>
      </c>
      <c r="M233" s="68">
        <v>0</v>
      </c>
      <c r="N233" s="68">
        <v>0</v>
      </c>
      <c r="O233" s="70">
        <v>0</v>
      </c>
      <c r="P233" s="68">
        <v>0</v>
      </c>
      <c r="Q233" s="68">
        <v>0</v>
      </c>
      <c r="R233" s="68">
        <v>0</v>
      </c>
      <c r="S233" s="68">
        <v>0</v>
      </c>
      <c r="T233" s="68">
        <v>0</v>
      </c>
      <c r="U233" s="68">
        <v>0</v>
      </c>
      <c r="V233" s="68">
        <v>0</v>
      </c>
      <c r="W233" s="68">
        <v>0</v>
      </c>
    </row>
    <row r="234" spans="1:23" x14ac:dyDescent="0.25">
      <c r="A234" s="64">
        <v>5000</v>
      </c>
      <c r="B234" s="26" t="s">
        <v>45</v>
      </c>
      <c r="C234" s="65">
        <v>5700</v>
      </c>
      <c r="D234" s="51" t="s">
        <v>89</v>
      </c>
      <c r="E234" s="66">
        <v>572</v>
      </c>
      <c r="F234" s="30" t="s">
        <v>335</v>
      </c>
      <c r="G234" s="52">
        <v>0</v>
      </c>
      <c r="H234" s="52">
        <v>0</v>
      </c>
      <c r="I234" s="52">
        <v>0</v>
      </c>
      <c r="J234" s="12">
        <f t="shared" si="3"/>
        <v>0</v>
      </c>
      <c r="K234" s="70">
        <v>0</v>
      </c>
      <c r="L234" s="68">
        <v>0</v>
      </c>
      <c r="M234" s="68">
        <v>0</v>
      </c>
      <c r="N234" s="68">
        <v>0</v>
      </c>
      <c r="O234" s="70">
        <v>0</v>
      </c>
      <c r="P234" s="68">
        <v>0</v>
      </c>
      <c r="Q234" s="68">
        <v>0</v>
      </c>
      <c r="R234" s="68">
        <v>0</v>
      </c>
      <c r="S234" s="68">
        <v>0</v>
      </c>
      <c r="T234" s="68">
        <v>0</v>
      </c>
      <c r="U234" s="68">
        <v>0</v>
      </c>
      <c r="V234" s="68">
        <v>0</v>
      </c>
      <c r="W234" s="68">
        <v>0</v>
      </c>
    </row>
    <row r="235" spans="1:23" x14ac:dyDescent="0.25">
      <c r="A235" s="64">
        <v>5000</v>
      </c>
      <c r="B235" s="26" t="s">
        <v>45</v>
      </c>
      <c r="C235" s="65">
        <v>5700</v>
      </c>
      <c r="D235" s="51" t="s">
        <v>89</v>
      </c>
      <c r="E235" s="66">
        <v>573</v>
      </c>
      <c r="F235" s="30" t="s">
        <v>336</v>
      </c>
      <c r="G235" s="52">
        <v>0</v>
      </c>
      <c r="H235" s="52">
        <v>0</v>
      </c>
      <c r="I235" s="52">
        <v>0</v>
      </c>
      <c r="J235" s="12">
        <f t="shared" si="3"/>
        <v>0</v>
      </c>
      <c r="K235" s="70">
        <v>0</v>
      </c>
      <c r="L235" s="68">
        <v>0</v>
      </c>
      <c r="M235" s="68">
        <v>0</v>
      </c>
      <c r="N235" s="68">
        <v>0</v>
      </c>
      <c r="O235" s="70">
        <v>0</v>
      </c>
      <c r="P235" s="68">
        <v>0</v>
      </c>
      <c r="Q235" s="68">
        <v>0</v>
      </c>
      <c r="R235" s="68">
        <v>0</v>
      </c>
      <c r="S235" s="68">
        <v>0</v>
      </c>
      <c r="T235" s="68">
        <v>0</v>
      </c>
      <c r="U235" s="68">
        <v>0</v>
      </c>
      <c r="V235" s="68">
        <v>0</v>
      </c>
      <c r="W235" s="68">
        <v>0</v>
      </c>
    </row>
    <row r="236" spans="1:23" x14ac:dyDescent="0.25">
      <c r="A236" s="64">
        <v>5000</v>
      </c>
      <c r="B236" s="26" t="s">
        <v>45</v>
      </c>
      <c r="C236" s="65">
        <v>5700</v>
      </c>
      <c r="D236" s="51" t="s">
        <v>89</v>
      </c>
      <c r="E236" s="66">
        <v>574</v>
      </c>
      <c r="F236" s="30" t="s">
        <v>337</v>
      </c>
      <c r="G236" s="52">
        <v>0</v>
      </c>
      <c r="H236" s="52">
        <v>0</v>
      </c>
      <c r="I236" s="52">
        <v>0</v>
      </c>
      <c r="J236" s="12">
        <f t="shared" si="3"/>
        <v>0</v>
      </c>
      <c r="K236" s="70">
        <v>0</v>
      </c>
      <c r="L236" s="68">
        <v>0</v>
      </c>
      <c r="M236" s="68">
        <v>0</v>
      </c>
      <c r="N236" s="68">
        <v>0</v>
      </c>
      <c r="O236" s="70">
        <v>0</v>
      </c>
      <c r="P236" s="68">
        <v>0</v>
      </c>
      <c r="Q236" s="68">
        <v>0</v>
      </c>
      <c r="R236" s="68">
        <v>0</v>
      </c>
      <c r="S236" s="68">
        <v>0</v>
      </c>
      <c r="T236" s="68">
        <v>0</v>
      </c>
      <c r="U236" s="68">
        <v>0</v>
      </c>
      <c r="V236" s="68">
        <v>0</v>
      </c>
      <c r="W236" s="68">
        <v>0</v>
      </c>
    </row>
    <row r="237" spans="1:23" x14ac:dyDescent="0.25">
      <c r="A237" s="64">
        <v>5000</v>
      </c>
      <c r="B237" s="26" t="s">
        <v>45</v>
      </c>
      <c r="C237" s="65">
        <v>5700</v>
      </c>
      <c r="D237" s="51" t="s">
        <v>89</v>
      </c>
      <c r="E237" s="66">
        <v>575</v>
      </c>
      <c r="F237" s="30" t="s">
        <v>338</v>
      </c>
      <c r="G237" s="52">
        <v>0</v>
      </c>
      <c r="H237" s="52">
        <v>0</v>
      </c>
      <c r="I237" s="52">
        <v>0</v>
      </c>
      <c r="J237" s="12">
        <f t="shared" si="3"/>
        <v>0</v>
      </c>
      <c r="K237" s="70">
        <v>0</v>
      </c>
      <c r="L237" s="68">
        <v>0</v>
      </c>
      <c r="M237" s="68">
        <v>0</v>
      </c>
      <c r="N237" s="68">
        <v>0</v>
      </c>
      <c r="O237" s="70">
        <v>0</v>
      </c>
      <c r="P237" s="68">
        <v>0</v>
      </c>
      <c r="Q237" s="68">
        <v>0</v>
      </c>
      <c r="R237" s="68">
        <v>0</v>
      </c>
      <c r="S237" s="68">
        <v>0</v>
      </c>
      <c r="T237" s="68">
        <v>0</v>
      </c>
      <c r="U237" s="68">
        <v>0</v>
      </c>
      <c r="V237" s="68">
        <v>0</v>
      </c>
      <c r="W237" s="68">
        <v>0</v>
      </c>
    </row>
    <row r="238" spans="1:23" x14ac:dyDescent="0.25">
      <c r="A238" s="64">
        <v>5000</v>
      </c>
      <c r="B238" s="26" t="s">
        <v>45</v>
      </c>
      <c r="C238" s="65">
        <v>5700</v>
      </c>
      <c r="D238" s="51" t="s">
        <v>89</v>
      </c>
      <c r="E238" s="66">
        <v>576</v>
      </c>
      <c r="F238" s="30" t="s">
        <v>339</v>
      </c>
      <c r="G238" s="52">
        <v>0</v>
      </c>
      <c r="H238" s="52">
        <v>0</v>
      </c>
      <c r="I238" s="52">
        <v>0</v>
      </c>
      <c r="J238" s="12">
        <f t="shared" si="3"/>
        <v>0</v>
      </c>
      <c r="K238" s="70">
        <v>0</v>
      </c>
      <c r="L238" s="68">
        <v>0</v>
      </c>
      <c r="M238" s="68">
        <v>0</v>
      </c>
      <c r="N238" s="68">
        <v>0</v>
      </c>
      <c r="O238" s="70">
        <v>0</v>
      </c>
      <c r="P238" s="68">
        <v>0</v>
      </c>
      <c r="Q238" s="68">
        <v>0</v>
      </c>
      <c r="R238" s="68">
        <v>0</v>
      </c>
      <c r="S238" s="68">
        <v>0</v>
      </c>
      <c r="T238" s="68">
        <v>0</v>
      </c>
      <c r="U238" s="68">
        <v>0</v>
      </c>
      <c r="V238" s="68">
        <v>0</v>
      </c>
      <c r="W238" s="68">
        <v>0</v>
      </c>
    </row>
    <row r="239" spans="1:23" x14ac:dyDescent="0.25">
      <c r="A239" s="64">
        <v>5000</v>
      </c>
      <c r="B239" s="26" t="s">
        <v>45</v>
      </c>
      <c r="C239" s="65">
        <v>5700</v>
      </c>
      <c r="D239" s="51" t="s">
        <v>89</v>
      </c>
      <c r="E239" s="66">
        <v>577</v>
      </c>
      <c r="F239" s="30" t="s">
        <v>340</v>
      </c>
      <c r="G239" s="52">
        <v>0</v>
      </c>
      <c r="H239" s="52">
        <v>0</v>
      </c>
      <c r="I239" s="52">
        <v>0</v>
      </c>
      <c r="J239" s="12">
        <f t="shared" si="3"/>
        <v>0</v>
      </c>
      <c r="K239" s="70">
        <v>0</v>
      </c>
      <c r="L239" s="68">
        <v>0</v>
      </c>
      <c r="M239" s="68">
        <v>0</v>
      </c>
      <c r="N239" s="68">
        <v>0</v>
      </c>
      <c r="O239" s="70">
        <v>0</v>
      </c>
      <c r="P239" s="68">
        <v>0</v>
      </c>
      <c r="Q239" s="68">
        <v>0</v>
      </c>
      <c r="R239" s="68">
        <v>0</v>
      </c>
      <c r="S239" s="68">
        <v>0</v>
      </c>
      <c r="T239" s="68">
        <v>0</v>
      </c>
      <c r="U239" s="68">
        <v>0</v>
      </c>
      <c r="V239" s="68">
        <v>0</v>
      </c>
      <c r="W239" s="68">
        <v>0</v>
      </c>
    </row>
    <row r="240" spans="1:23" x14ac:dyDescent="0.25">
      <c r="A240" s="64">
        <v>5000</v>
      </c>
      <c r="B240" s="26" t="s">
        <v>45</v>
      </c>
      <c r="C240" s="65">
        <v>5700</v>
      </c>
      <c r="D240" s="51" t="s">
        <v>89</v>
      </c>
      <c r="E240" s="66">
        <v>578</v>
      </c>
      <c r="F240" s="30" t="s">
        <v>341</v>
      </c>
      <c r="G240" s="52">
        <v>0</v>
      </c>
      <c r="H240" s="52">
        <v>0</v>
      </c>
      <c r="I240" s="52">
        <v>0</v>
      </c>
      <c r="J240" s="12">
        <f t="shared" si="3"/>
        <v>0</v>
      </c>
      <c r="K240" s="70">
        <v>0</v>
      </c>
      <c r="L240" s="68">
        <v>0</v>
      </c>
      <c r="M240" s="68">
        <v>0</v>
      </c>
      <c r="N240" s="68">
        <v>0</v>
      </c>
      <c r="O240" s="70">
        <v>0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8">
        <v>0</v>
      </c>
      <c r="V240" s="68">
        <v>0</v>
      </c>
      <c r="W240" s="68">
        <v>0</v>
      </c>
    </row>
    <row r="241" spans="1:23" x14ac:dyDescent="0.25">
      <c r="A241" s="64">
        <v>5000</v>
      </c>
      <c r="B241" s="26" t="s">
        <v>45</v>
      </c>
      <c r="C241" s="65">
        <v>5700</v>
      </c>
      <c r="D241" s="51" t="s">
        <v>89</v>
      </c>
      <c r="E241" s="66">
        <v>579</v>
      </c>
      <c r="F241" s="30" t="s">
        <v>342</v>
      </c>
      <c r="G241" s="52">
        <v>0</v>
      </c>
      <c r="H241" s="52">
        <v>0</v>
      </c>
      <c r="I241" s="52">
        <v>0</v>
      </c>
      <c r="J241" s="12">
        <f t="shared" si="3"/>
        <v>0</v>
      </c>
      <c r="K241" s="70">
        <v>0</v>
      </c>
      <c r="L241" s="68">
        <v>0</v>
      </c>
      <c r="M241" s="68">
        <v>0</v>
      </c>
      <c r="N241" s="68">
        <v>0</v>
      </c>
      <c r="O241" s="70">
        <v>0</v>
      </c>
      <c r="P241" s="68">
        <v>0</v>
      </c>
      <c r="Q241" s="68">
        <v>0</v>
      </c>
      <c r="R241" s="68">
        <v>0</v>
      </c>
      <c r="S241" s="68">
        <v>0</v>
      </c>
      <c r="T241" s="68">
        <v>0</v>
      </c>
      <c r="U241" s="68">
        <v>0</v>
      </c>
      <c r="V241" s="68">
        <v>0</v>
      </c>
      <c r="W241" s="68">
        <v>0</v>
      </c>
    </row>
    <row r="242" spans="1:23" x14ac:dyDescent="0.25">
      <c r="A242" s="64">
        <v>5000</v>
      </c>
      <c r="B242" s="26" t="s">
        <v>45</v>
      </c>
      <c r="C242" s="65">
        <v>5800</v>
      </c>
      <c r="D242" s="51" t="s">
        <v>90</v>
      </c>
      <c r="E242" s="66">
        <v>581</v>
      </c>
      <c r="F242" s="30" t="s">
        <v>343</v>
      </c>
      <c r="G242" s="52">
        <v>0</v>
      </c>
      <c r="H242" s="52">
        <v>0</v>
      </c>
      <c r="I242" s="52">
        <v>0</v>
      </c>
      <c r="J242" s="12">
        <f t="shared" si="3"/>
        <v>0</v>
      </c>
      <c r="K242" s="70">
        <v>0</v>
      </c>
      <c r="L242" s="68">
        <v>0</v>
      </c>
      <c r="M242" s="68">
        <v>0</v>
      </c>
      <c r="N242" s="68">
        <v>0</v>
      </c>
      <c r="O242" s="70">
        <v>0</v>
      </c>
      <c r="P242" s="68">
        <v>0</v>
      </c>
      <c r="Q242" s="68">
        <v>0</v>
      </c>
      <c r="R242" s="68">
        <v>0</v>
      </c>
      <c r="S242" s="68">
        <v>0</v>
      </c>
      <c r="T242" s="68">
        <v>0</v>
      </c>
      <c r="U242" s="68">
        <v>0</v>
      </c>
      <c r="V242" s="68">
        <v>0</v>
      </c>
      <c r="W242" s="68">
        <v>0</v>
      </c>
    </row>
    <row r="243" spans="1:23" x14ac:dyDescent="0.25">
      <c r="A243" s="64">
        <v>5000</v>
      </c>
      <c r="B243" s="26" t="s">
        <v>45</v>
      </c>
      <c r="C243" s="65">
        <v>5800</v>
      </c>
      <c r="D243" s="51" t="s">
        <v>90</v>
      </c>
      <c r="E243" s="66">
        <v>582</v>
      </c>
      <c r="F243" s="30" t="s">
        <v>344</v>
      </c>
      <c r="G243" s="52">
        <v>0</v>
      </c>
      <c r="H243" s="52">
        <v>0</v>
      </c>
      <c r="I243" s="52">
        <v>0</v>
      </c>
      <c r="J243" s="12">
        <f t="shared" si="3"/>
        <v>0</v>
      </c>
      <c r="K243" s="70">
        <v>0</v>
      </c>
      <c r="L243" s="68">
        <v>0</v>
      </c>
      <c r="M243" s="68">
        <v>0</v>
      </c>
      <c r="N243" s="68">
        <v>0</v>
      </c>
      <c r="O243" s="70">
        <v>0</v>
      </c>
      <c r="P243" s="68">
        <v>0</v>
      </c>
      <c r="Q243" s="68">
        <v>0</v>
      </c>
      <c r="R243" s="68">
        <v>0</v>
      </c>
      <c r="S243" s="68">
        <v>0</v>
      </c>
      <c r="T243" s="68">
        <v>0</v>
      </c>
      <c r="U243" s="68">
        <v>0</v>
      </c>
      <c r="V243" s="68">
        <v>0</v>
      </c>
      <c r="W243" s="68">
        <v>0</v>
      </c>
    </row>
    <row r="244" spans="1:23" x14ac:dyDescent="0.25">
      <c r="A244" s="64">
        <v>5000</v>
      </c>
      <c r="B244" s="26" t="s">
        <v>45</v>
      </c>
      <c r="C244" s="65">
        <v>5800</v>
      </c>
      <c r="D244" s="51" t="s">
        <v>90</v>
      </c>
      <c r="E244" s="66">
        <v>583</v>
      </c>
      <c r="F244" s="30" t="s">
        <v>345</v>
      </c>
      <c r="G244" s="52">
        <v>0</v>
      </c>
      <c r="H244" s="52">
        <v>0</v>
      </c>
      <c r="I244" s="52">
        <v>0</v>
      </c>
      <c r="J244" s="12">
        <f t="shared" si="3"/>
        <v>0</v>
      </c>
      <c r="K244" s="70">
        <v>0</v>
      </c>
      <c r="L244" s="68">
        <v>0</v>
      </c>
      <c r="M244" s="68">
        <v>0</v>
      </c>
      <c r="N244" s="68">
        <v>0</v>
      </c>
      <c r="O244" s="70">
        <v>0</v>
      </c>
      <c r="P244" s="68">
        <v>0</v>
      </c>
      <c r="Q244" s="68">
        <v>0</v>
      </c>
      <c r="R244" s="68">
        <v>0</v>
      </c>
      <c r="S244" s="68">
        <v>0</v>
      </c>
      <c r="T244" s="68">
        <v>0</v>
      </c>
      <c r="U244" s="68">
        <v>0</v>
      </c>
      <c r="V244" s="68">
        <v>0</v>
      </c>
      <c r="W244" s="68">
        <v>0</v>
      </c>
    </row>
    <row r="245" spans="1:23" x14ac:dyDescent="0.25">
      <c r="A245" s="64">
        <v>5000</v>
      </c>
      <c r="B245" s="26" t="s">
        <v>45</v>
      </c>
      <c r="C245" s="65">
        <v>5800</v>
      </c>
      <c r="D245" s="51" t="s">
        <v>90</v>
      </c>
      <c r="E245" s="66">
        <v>589</v>
      </c>
      <c r="F245" s="30" t="s">
        <v>346</v>
      </c>
      <c r="G245" s="52">
        <v>0</v>
      </c>
      <c r="H245" s="52">
        <v>0</v>
      </c>
      <c r="I245" s="52">
        <v>0</v>
      </c>
      <c r="J245" s="12">
        <f t="shared" si="3"/>
        <v>0</v>
      </c>
      <c r="K245" s="70">
        <v>0</v>
      </c>
      <c r="L245" s="68">
        <v>0</v>
      </c>
      <c r="M245" s="68">
        <v>0</v>
      </c>
      <c r="N245" s="68">
        <v>0</v>
      </c>
      <c r="O245" s="70">
        <v>0</v>
      </c>
      <c r="P245" s="68">
        <v>0</v>
      </c>
      <c r="Q245" s="68">
        <v>0</v>
      </c>
      <c r="R245" s="68">
        <v>0</v>
      </c>
      <c r="S245" s="68">
        <v>0</v>
      </c>
      <c r="T245" s="68">
        <v>0</v>
      </c>
      <c r="U245" s="68">
        <v>0</v>
      </c>
      <c r="V245" s="68">
        <v>0</v>
      </c>
      <c r="W245" s="68">
        <v>0</v>
      </c>
    </row>
    <row r="246" spans="1:23" x14ac:dyDescent="0.25">
      <c r="A246" s="64">
        <v>5000</v>
      </c>
      <c r="B246" s="26" t="s">
        <v>45</v>
      </c>
      <c r="C246" s="65">
        <v>5900</v>
      </c>
      <c r="D246" s="51" t="s">
        <v>91</v>
      </c>
      <c r="E246" s="66">
        <v>591</v>
      </c>
      <c r="F246" s="30" t="s">
        <v>347</v>
      </c>
      <c r="G246" s="52">
        <v>0</v>
      </c>
      <c r="H246" s="52">
        <v>0</v>
      </c>
      <c r="I246" s="52">
        <v>0</v>
      </c>
      <c r="J246" s="12">
        <f t="shared" si="3"/>
        <v>0</v>
      </c>
      <c r="K246" s="70">
        <v>0</v>
      </c>
      <c r="L246" s="68">
        <v>0</v>
      </c>
      <c r="M246" s="68">
        <v>0</v>
      </c>
      <c r="N246" s="68">
        <v>0</v>
      </c>
      <c r="O246" s="70">
        <v>0</v>
      </c>
      <c r="P246" s="68">
        <v>0</v>
      </c>
      <c r="Q246" s="68">
        <v>0</v>
      </c>
      <c r="R246" s="68">
        <v>0</v>
      </c>
      <c r="S246" s="68">
        <v>0</v>
      </c>
      <c r="T246" s="68">
        <v>0</v>
      </c>
      <c r="U246" s="68">
        <v>0</v>
      </c>
      <c r="V246" s="68">
        <v>0</v>
      </c>
      <c r="W246" s="68">
        <v>0</v>
      </c>
    </row>
    <row r="247" spans="1:23" x14ac:dyDescent="0.25">
      <c r="A247" s="64">
        <v>5000</v>
      </c>
      <c r="B247" s="26" t="s">
        <v>45</v>
      </c>
      <c r="C247" s="65">
        <v>5900</v>
      </c>
      <c r="D247" s="51" t="s">
        <v>91</v>
      </c>
      <c r="E247" s="66">
        <v>592</v>
      </c>
      <c r="F247" s="30" t="s">
        <v>348</v>
      </c>
      <c r="G247" s="52">
        <v>0</v>
      </c>
      <c r="H247" s="52">
        <v>0</v>
      </c>
      <c r="I247" s="52">
        <v>0</v>
      </c>
      <c r="J247" s="12">
        <f t="shared" si="3"/>
        <v>0</v>
      </c>
      <c r="K247" s="70">
        <v>0</v>
      </c>
      <c r="L247" s="68">
        <v>0</v>
      </c>
      <c r="M247" s="68">
        <v>0</v>
      </c>
      <c r="N247" s="68">
        <v>0</v>
      </c>
      <c r="O247" s="70">
        <v>0</v>
      </c>
      <c r="P247" s="68">
        <v>0</v>
      </c>
      <c r="Q247" s="68">
        <v>0</v>
      </c>
      <c r="R247" s="68">
        <v>0</v>
      </c>
      <c r="S247" s="68">
        <v>0</v>
      </c>
      <c r="T247" s="68">
        <v>0</v>
      </c>
      <c r="U247" s="68">
        <v>0</v>
      </c>
      <c r="V247" s="68">
        <v>0</v>
      </c>
      <c r="W247" s="68">
        <v>0</v>
      </c>
    </row>
    <row r="248" spans="1:23" x14ac:dyDescent="0.25">
      <c r="A248" s="64">
        <v>5000</v>
      </c>
      <c r="B248" s="26" t="s">
        <v>45</v>
      </c>
      <c r="C248" s="65">
        <v>5900</v>
      </c>
      <c r="D248" s="51" t="s">
        <v>91</v>
      </c>
      <c r="E248" s="66">
        <v>593</v>
      </c>
      <c r="F248" s="30" t="s">
        <v>349</v>
      </c>
      <c r="G248" s="52">
        <v>0</v>
      </c>
      <c r="H248" s="52">
        <v>0</v>
      </c>
      <c r="I248" s="52">
        <v>0</v>
      </c>
      <c r="J248" s="12">
        <f t="shared" si="3"/>
        <v>0</v>
      </c>
      <c r="K248" s="70">
        <v>0</v>
      </c>
      <c r="L248" s="68">
        <v>0</v>
      </c>
      <c r="M248" s="68">
        <v>0</v>
      </c>
      <c r="N248" s="68">
        <v>0</v>
      </c>
      <c r="O248" s="70">
        <v>0</v>
      </c>
      <c r="P248" s="68">
        <v>0</v>
      </c>
      <c r="Q248" s="68">
        <v>0</v>
      </c>
      <c r="R248" s="68">
        <v>0</v>
      </c>
      <c r="S248" s="68">
        <v>0</v>
      </c>
      <c r="T248" s="68">
        <v>0</v>
      </c>
      <c r="U248" s="68">
        <v>0</v>
      </c>
      <c r="V248" s="68">
        <v>0</v>
      </c>
      <c r="W248" s="68">
        <v>0</v>
      </c>
    </row>
    <row r="249" spans="1:23" x14ac:dyDescent="0.25">
      <c r="A249" s="64">
        <v>5000</v>
      </c>
      <c r="B249" s="26" t="s">
        <v>45</v>
      </c>
      <c r="C249" s="65">
        <v>5900</v>
      </c>
      <c r="D249" s="51" t="s">
        <v>91</v>
      </c>
      <c r="E249" s="66">
        <v>594</v>
      </c>
      <c r="F249" s="30" t="s">
        <v>350</v>
      </c>
      <c r="G249" s="52">
        <v>0</v>
      </c>
      <c r="H249" s="52">
        <v>0</v>
      </c>
      <c r="I249" s="52">
        <v>0</v>
      </c>
      <c r="J249" s="12">
        <f t="shared" si="3"/>
        <v>0</v>
      </c>
      <c r="K249" s="70">
        <v>0</v>
      </c>
      <c r="L249" s="68">
        <v>0</v>
      </c>
      <c r="M249" s="68">
        <v>0</v>
      </c>
      <c r="N249" s="68">
        <v>0</v>
      </c>
      <c r="O249" s="70">
        <v>0</v>
      </c>
      <c r="P249" s="68">
        <v>0</v>
      </c>
      <c r="Q249" s="68">
        <v>0</v>
      </c>
      <c r="R249" s="68">
        <v>0</v>
      </c>
      <c r="S249" s="68">
        <v>0</v>
      </c>
      <c r="T249" s="68">
        <v>0</v>
      </c>
      <c r="U249" s="68">
        <v>0</v>
      </c>
      <c r="V249" s="68">
        <v>0</v>
      </c>
      <c r="W249" s="68">
        <v>0</v>
      </c>
    </row>
    <row r="250" spans="1:23" x14ac:dyDescent="0.25">
      <c r="A250" s="64">
        <v>5000</v>
      </c>
      <c r="B250" s="26" t="s">
        <v>45</v>
      </c>
      <c r="C250" s="65">
        <v>5900</v>
      </c>
      <c r="D250" s="51" t="s">
        <v>91</v>
      </c>
      <c r="E250" s="66">
        <v>595</v>
      </c>
      <c r="F250" s="30" t="s">
        <v>351</v>
      </c>
      <c r="G250" s="52">
        <v>0</v>
      </c>
      <c r="H250" s="52">
        <v>0</v>
      </c>
      <c r="I250" s="52">
        <v>0</v>
      </c>
      <c r="J250" s="12">
        <f t="shared" si="3"/>
        <v>0</v>
      </c>
      <c r="K250" s="70">
        <v>0</v>
      </c>
      <c r="L250" s="68">
        <v>0</v>
      </c>
      <c r="M250" s="68">
        <v>0</v>
      </c>
      <c r="N250" s="68">
        <v>0</v>
      </c>
      <c r="O250" s="70">
        <v>0</v>
      </c>
      <c r="P250" s="68">
        <v>0</v>
      </c>
      <c r="Q250" s="68">
        <v>0</v>
      </c>
      <c r="R250" s="68">
        <v>0</v>
      </c>
      <c r="S250" s="68">
        <v>0</v>
      </c>
      <c r="T250" s="68">
        <v>0</v>
      </c>
      <c r="U250" s="68">
        <v>0</v>
      </c>
      <c r="V250" s="68">
        <v>0</v>
      </c>
      <c r="W250" s="68">
        <v>0</v>
      </c>
    </row>
    <row r="251" spans="1:23" x14ac:dyDescent="0.25">
      <c r="A251" s="64">
        <v>5000</v>
      </c>
      <c r="B251" s="26" t="s">
        <v>45</v>
      </c>
      <c r="C251" s="65">
        <v>5900</v>
      </c>
      <c r="D251" s="51" t="s">
        <v>91</v>
      </c>
      <c r="E251" s="66">
        <v>596</v>
      </c>
      <c r="F251" s="30" t="s">
        <v>352</v>
      </c>
      <c r="G251" s="52">
        <v>0</v>
      </c>
      <c r="H251" s="52">
        <v>0</v>
      </c>
      <c r="I251" s="52">
        <v>0</v>
      </c>
      <c r="J251" s="12">
        <f t="shared" si="3"/>
        <v>0</v>
      </c>
      <c r="K251" s="70">
        <v>0</v>
      </c>
      <c r="L251" s="68">
        <v>0</v>
      </c>
      <c r="M251" s="68">
        <v>0</v>
      </c>
      <c r="N251" s="68">
        <v>0</v>
      </c>
      <c r="O251" s="70">
        <v>0</v>
      </c>
      <c r="P251" s="68">
        <v>0</v>
      </c>
      <c r="Q251" s="68">
        <v>0</v>
      </c>
      <c r="R251" s="68">
        <v>0</v>
      </c>
      <c r="S251" s="68">
        <v>0</v>
      </c>
      <c r="T251" s="68">
        <v>0</v>
      </c>
      <c r="U251" s="68">
        <v>0</v>
      </c>
      <c r="V251" s="68">
        <v>0</v>
      </c>
      <c r="W251" s="68">
        <v>0</v>
      </c>
    </row>
    <row r="252" spans="1:23" x14ac:dyDescent="0.25">
      <c r="A252" s="64">
        <v>5000</v>
      </c>
      <c r="B252" s="26" t="s">
        <v>45</v>
      </c>
      <c r="C252" s="65">
        <v>5900</v>
      </c>
      <c r="D252" s="51" t="s">
        <v>91</v>
      </c>
      <c r="E252" s="66">
        <v>597</v>
      </c>
      <c r="F252" s="30" t="s">
        <v>353</v>
      </c>
      <c r="G252" s="52">
        <v>0</v>
      </c>
      <c r="H252" s="52">
        <v>0</v>
      </c>
      <c r="I252" s="52">
        <v>0</v>
      </c>
      <c r="J252" s="12">
        <f t="shared" si="3"/>
        <v>0</v>
      </c>
      <c r="K252" s="70">
        <v>0</v>
      </c>
      <c r="L252" s="68">
        <v>0</v>
      </c>
      <c r="M252" s="68">
        <v>0</v>
      </c>
      <c r="N252" s="68">
        <v>0</v>
      </c>
      <c r="O252" s="70">
        <v>0</v>
      </c>
      <c r="P252" s="68">
        <v>0</v>
      </c>
      <c r="Q252" s="68">
        <v>0</v>
      </c>
      <c r="R252" s="68">
        <v>0</v>
      </c>
      <c r="S252" s="68">
        <v>0</v>
      </c>
      <c r="T252" s="68">
        <v>0</v>
      </c>
      <c r="U252" s="68">
        <v>0</v>
      </c>
      <c r="V252" s="68">
        <v>0</v>
      </c>
      <c r="W252" s="68">
        <v>0</v>
      </c>
    </row>
    <row r="253" spans="1:23" x14ac:dyDescent="0.25">
      <c r="A253" s="64">
        <v>5000</v>
      </c>
      <c r="B253" s="26" t="s">
        <v>45</v>
      </c>
      <c r="C253" s="65">
        <v>5900</v>
      </c>
      <c r="D253" s="51" t="s">
        <v>91</v>
      </c>
      <c r="E253" s="66">
        <v>598</v>
      </c>
      <c r="F253" s="30" t="s">
        <v>354</v>
      </c>
      <c r="G253" s="52">
        <v>0</v>
      </c>
      <c r="H253" s="52">
        <v>0</v>
      </c>
      <c r="I253" s="52">
        <v>0</v>
      </c>
      <c r="J253" s="12">
        <f t="shared" si="3"/>
        <v>0</v>
      </c>
      <c r="K253" s="70">
        <v>0</v>
      </c>
      <c r="L253" s="68">
        <v>0</v>
      </c>
      <c r="M253" s="68">
        <v>0</v>
      </c>
      <c r="N253" s="68">
        <v>0</v>
      </c>
      <c r="O253" s="70">
        <v>0</v>
      </c>
      <c r="P253" s="68">
        <v>0</v>
      </c>
      <c r="Q253" s="68">
        <v>0</v>
      </c>
      <c r="R253" s="68">
        <v>0</v>
      </c>
      <c r="S253" s="68">
        <v>0</v>
      </c>
      <c r="T253" s="68">
        <v>0</v>
      </c>
      <c r="U253" s="68">
        <v>0</v>
      </c>
      <c r="V253" s="68">
        <v>0</v>
      </c>
      <c r="W253" s="68">
        <v>0</v>
      </c>
    </row>
    <row r="254" spans="1:23" x14ac:dyDescent="0.25">
      <c r="A254" s="64">
        <v>5000</v>
      </c>
      <c r="B254" s="26" t="s">
        <v>45</v>
      </c>
      <c r="C254" s="65">
        <v>5900</v>
      </c>
      <c r="D254" s="51" t="s">
        <v>91</v>
      </c>
      <c r="E254" s="66">
        <v>599</v>
      </c>
      <c r="F254" s="30" t="s">
        <v>355</v>
      </c>
      <c r="G254" s="52">
        <v>0</v>
      </c>
      <c r="H254" s="52">
        <v>0</v>
      </c>
      <c r="I254" s="52">
        <v>0</v>
      </c>
      <c r="J254" s="12">
        <f t="shared" si="3"/>
        <v>0</v>
      </c>
      <c r="K254" s="70">
        <v>0</v>
      </c>
      <c r="L254" s="68">
        <v>0</v>
      </c>
      <c r="M254" s="68">
        <v>0</v>
      </c>
      <c r="N254" s="68">
        <v>0</v>
      </c>
      <c r="O254" s="70">
        <v>0</v>
      </c>
      <c r="P254" s="68">
        <v>0</v>
      </c>
      <c r="Q254" s="68">
        <v>0</v>
      </c>
      <c r="R254" s="68">
        <v>0</v>
      </c>
      <c r="S254" s="68">
        <v>0</v>
      </c>
      <c r="T254" s="68">
        <v>0</v>
      </c>
      <c r="U254" s="68">
        <v>0</v>
      </c>
      <c r="V254" s="68">
        <v>0</v>
      </c>
      <c r="W254" s="68">
        <v>0</v>
      </c>
    </row>
    <row r="255" spans="1:23" x14ac:dyDescent="0.25">
      <c r="A255" s="64">
        <v>6000</v>
      </c>
      <c r="B255" s="28" t="s">
        <v>46</v>
      </c>
      <c r="C255" s="65">
        <v>6100</v>
      </c>
      <c r="D255" s="51" t="s">
        <v>92</v>
      </c>
      <c r="E255" s="66">
        <v>611</v>
      </c>
      <c r="F255" s="30" t="s">
        <v>356</v>
      </c>
      <c r="G255" s="52">
        <v>0</v>
      </c>
      <c r="H255" s="52">
        <v>0</v>
      </c>
      <c r="I255" s="52">
        <v>0</v>
      </c>
      <c r="J255" s="12">
        <f t="shared" si="3"/>
        <v>0</v>
      </c>
      <c r="K255" s="70">
        <v>0</v>
      </c>
      <c r="L255" s="68">
        <v>0</v>
      </c>
      <c r="M255" s="68">
        <v>0</v>
      </c>
      <c r="N255" s="68">
        <v>0</v>
      </c>
      <c r="O255" s="70">
        <v>0</v>
      </c>
      <c r="P255" s="68">
        <v>0</v>
      </c>
      <c r="Q255" s="68">
        <v>0</v>
      </c>
      <c r="R255" s="68">
        <v>0</v>
      </c>
      <c r="S255" s="68">
        <v>0</v>
      </c>
      <c r="T255" s="68">
        <v>0</v>
      </c>
      <c r="U255" s="68">
        <v>0</v>
      </c>
      <c r="V255" s="68">
        <v>0</v>
      </c>
      <c r="W255" s="68">
        <v>0</v>
      </c>
    </row>
    <row r="256" spans="1:23" x14ac:dyDescent="0.25">
      <c r="A256" s="64">
        <v>6000</v>
      </c>
      <c r="B256" s="28" t="s">
        <v>46</v>
      </c>
      <c r="C256" s="65">
        <v>6100</v>
      </c>
      <c r="D256" s="51" t="s">
        <v>92</v>
      </c>
      <c r="E256" s="66">
        <v>612</v>
      </c>
      <c r="F256" s="30" t="s">
        <v>357</v>
      </c>
      <c r="G256" s="52">
        <v>0</v>
      </c>
      <c r="H256" s="52">
        <v>0</v>
      </c>
      <c r="I256" s="52">
        <v>0</v>
      </c>
      <c r="J256" s="12">
        <f t="shared" si="3"/>
        <v>0</v>
      </c>
      <c r="K256" s="70">
        <v>0</v>
      </c>
      <c r="L256" s="68">
        <v>0</v>
      </c>
      <c r="M256" s="68">
        <v>0</v>
      </c>
      <c r="N256" s="68">
        <v>0</v>
      </c>
      <c r="O256" s="70">
        <v>0</v>
      </c>
      <c r="P256" s="68">
        <v>0</v>
      </c>
      <c r="Q256" s="68">
        <v>0</v>
      </c>
      <c r="R256" s="68">
        <v>0</v>
      </c>
      <c r="S256" s="68">
        <v>0</v>
      </c>
      <c r="T256" s="68">
        <v>0</v>
      </c>
      <c r="U256" s="68">
        <v>0</v>
      </c>
      <c r="V256" s="68">
        <v>0</v>
      </c>
      <c r="W256" s="68">
        <v>0</v>
      </c>
    </row>
    <row r="257" spans="1:23" ht="27" x14ac:dyDescent="0.25">
      <c r="A257" s="64">
        <v>6000</v>
      </c>
      <c r="B257" s="28" t="s">
        <v>46</v>
      </c>
      <c r="C257" s="65">
        <v>6100</v>
      </c>
      <c r="D257" s="51" t="s">
        <v>92</v>
      </c>
      <c r="E257" s="66">
        <v>613</v>
      </c>
      <c r="F257" s="30" t="s">
        <v>358</v>
      </c>
      <c r="G257" s="52">
        <v>0</v>
      </c>
      <c r="H257" s="52">
        <v>0</v>
      </c>
      <c r="I257" s="52">
        <v>0</v>
      </c>
      <c r="J257" s="12">
        <f t="shared" si="3"/>
        <v>0</v>
      </c>
      <c r="K257" s="70">
        <v>0</v>
      </c>
      <c r="L257" s="68">
        <v>0</v>
      </c>
      <c r="M257" s="68">
        <v>0</v>
      </c>
      <c r="N257" s="68">
        <v>0</v>
      </c>
      <c r="O257" s="70">
        <v>0</v>
      </c>
      <c r="P257" s="68">
        <v>0</v>
      </c>
      <c r="Q257" s="68">
        <v>0</v>
      </c>
      <c r="R257" s="68">
        <v>0</v>
      </c>
      <c r="S257" s="68">
        <v>0</v>
      </c>
      <c r="T257" s="68">
        <v>0</v>
      </c>
      <c r="U257" s="68">
        <v>0</v>
      </c>
      <c r="V257" s="68">
        <v>0</v>
      </c>
      <c r="W257" s="68">
        <v>0</v>
      </c>
    </row>
    <row r="258" spans="1:23" ht="27" x14ac:dyDescent="0.25">
      <c r="A258" s="64">
        <v>6000</v>
      </c>
      <c r="B258" s="28" t="s">
        <v>46</v>
      </c>
      <c r="C258" s="65">
        <v>6100</v>
      </c>
      <c r="D258" s="51" t="s">
        <v>92</v>
      </c>
      <c r="E258" s="66">
        <v>614</v>
      </c>
      <c r="F258" s="30" t="s">
        <v>359</v>
      </c>
      <c r="G258" s="52">
        <v>0</v>
      </c>
      <c r="H258" s="52">
        <v>0</v>
      </c>
      <c r="I258" s="52">
        <v>0</v>
      </c>
      <c r="J258" s="12">
        <f t="shared" si="3"/>
        <v>0</v>
      </c>
      <c r="K258" s="70">
        <v>0</v>
      </c>
      <c r="L258" s="68">
        <v>0</v>
      </c>
      <c r="M258" s="68">
        <v>0</v>
      </c>
      <c r="N258" s="68">
        <v>0</v>
      </c>
      <c r="O258" s="70">
        <v>0</v>
      </c>
      <c r="P258" s="68">
        <v>0</v>
      </c>
      <c r="Q258" s="68">
        <v>0</v>
      </c>
      <c r="R258" s="68">
        <v>0</v>
      </c>
      <c r="S258" s="68">
        <v>0</v>
      </c>
      <c r="T258" s="68">
        <v>0</v>
      </c>
      <c r="U258" s="68">
        <v>0</v>
      </c>
      <c r="V258" s="68">
        <v>0</v>
      </c>
      <c r="W258" s="68">
        <v>0</v>
      </c>
    </row>
    <row r="259" spans="1:23" x14ac:dyDescent="0.25">
      <c r="A259" s="64">
        <v>6000</v>
      </c>
      <c r="B259" s="28" t="s">
        <v>46</v>
      </c>
      <c r="C259" s="65">
        <v>6100</v>
      </c>
      <c r="D259" s="51" t="s">
        <v>92</v>
      </c>
      <c r="E259" s="66">
        <v>615</v>
      </c>
      <c r="F259" s="30" t="s">
        <v>360</v>
      </c>
      <c r="G259" s="52">
        <v>0</v>
      </c>
      <c r="H259" s="52">
        <v>0</v>
      </c>
      <c r="I259" s="52">
        <v>0</v>
      </c>
      <c r="J259" s="12">
        <f t="shared" si="3"/>
        <v>0</v>
      </c>
      <c r="K259" s="70">
        <v>0</v>
      </c>
      <c r="L259" s="68">
        <v>0</v>
      </c>
      <c r="M259" s="68">
        <v>0</v>
      </c>
      <c r="N259" s="68">
        <v>0</v>
      </c>
      <c r="O259" s="70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0</v>
      </c>
      <c r="U259" s="68">
        <v>0</v>
      </c>
      <c r="V259" s="68">
        <v>0</v>
      </c>
      <c r="W259" s="68">
        <v>0</v>
      </c>
    </row>
    <row r="260" spans="1:23" x14ac:dyDescent="0.25">
      <c r="A260" s="64">
        <v>6000</v>
      </c>
      <c r="B260" s="28" t="s">
        <v>46</v>
      </c>
      <c r="C260" s="65">
        <v>6100</v>
      </c>
      <c r="D260" s="51" t="s">
        <v>92</v>
      </c>
      <c r="E260" s="66">
        <v>616</v>
      </c>
      <c r="F260" s="30" t="s">
        <v>361</v>
      </c>
      <c r="G260" s="52">
        <v>0</v>
      </c>
      <c r="H260" s="52">
        <v>0</v>
      </c>
      <c r="I260" s="52">
        <v>0</v>
      </c>
      <c r="J260" s="12">
        <f t="shared" si="3"/>
        <v>0</v>
      </c>
      <c r="K260" s="70">
        <v>0</v>
      </c>
      <c r="L260" s="68">
        <v>0</v>
      </c>
      <c r="M260" s="68">
        <v>0</v>
      </c>
      <c r="N260" s="68">
        <v>0</v>
      </c>
      <c r="O260" s="70">
        <v>0</v>
      </c>
      <c r="P260" s="68">
        <v>0</v>
      </c>
      <c r="Q260" s="68">
        <v>0</v>
      </c>
      <c r="R260" s="68">
        <v>0</v>
      </c>
      <c r="S260" s="68">
        <v>0</v>
      </c>
      <c r="T260" s="68">
        <v>0</v>
      </c>
      <c r="U260" s="68">
        <v>0</v>
      </c>
      <c r="V260" s="68">
        <v>0</v>
      </c>
      <c r="W260" s="68">
        <v>0</v>
      </c>
    </row>
    <row r="261" spans="1:23" x14ac:dyDescent="0.25">
      <c r="A261" s="64">
        <v>6000</v>
      </c>
      <c r="B261" s="28" t="s">
        <v>46</v>
      </c>
      <c r="C261" s="65">
        <v>6100</v>
      </c>
      <c r="D261" s="51" t="s">
        <v>92</v>
      </c>
      <c r="E261" s="66">
        <v>617</v>
      </c>
      <c r="F261" s="30" t="s">
        <v>362</v>
      </c>
      <c r="G261" s="52">
        <v>0</v>
      </c>
      <c r="H261" s="52">
        <v>0</v>
      </c>
      <c r="I261" s="52">
        <v>0</v>
      </c>
      <c r="J261" s="12">
        <f t="shared" si="3"/>
        <v>0</v>
      </c>
      <c r="K261" s="70">
        <v>0</v>
      </c>
      <c r="L261" s="68">
        <v>0</v>
      </c>
      <c r="M261" s="68">
        <v>0</v>
      </c>
      <c r="N261" s="68">
        <v>0</v>
      </c>
      <c r="O261" s="70">
        <v>0</v>
      </c>
      <c r="P261" s="68">
        <v>0</v>
      </c>
      <c r="Q261" s="68">
        <v>0</v>
      </c>
      <c r="R261" s="68">
        <v>0</v>
      </c>
      <c r="S261" s="68">
        <v>0</v>
      </c>
      <c r="T261" s="68">
        <v>0</v>
      </c>
      <c r="U261" s="68">
        <v>0</v>
      </c>
      <c r="V261" s="68">
        <v>0</v>
      </c>
      <c r="W261" s="68">
        <v>0</v>
      </c>
    </row>
    <row r="262" spans="1:23" ht="27" x14ac:dyDescent="0.25">
      <c r="A262" s="64">
        <v>6000</v>
      </c>
      <c r="B262" s="28" t="s">
        <v>46</v>
      </c>
      <c r="C262" s="65">
        <v>6100</v>
      </c>
      <c r="D262" s="51" t="s">
        <v>92</v>
      </c>
      <c r="E262" s="66">
        <v>619</v>
      </c>
      <c r="F262" s="30" t="s">
        <v>363</v>
      </c>
      <c r="G262" s="52">
        <v>0</v>
      </c>
      <c r="H262" s="52">
        <v>0</v>
      </c>
      <c r="I262" s="52">
        <v>0</v>
      </c>
      <c r="J262" s="12">
        <f t="shared" si="3"/>
        <v>0</v>
      </c>
      <c r="K262" s="70">
        <v>0</v>
      </c>
      <c r="L262" s="68">
        <v>0</v>
      </c>
      <c r="M262" s="68">
        <v>0</v>
      </c>
      <c r="N262" s="68">
        <v>0</v>
      </c>
      <c r="O262" s="70">
        <v>0</v>
      </c>
      <c r="P262" s="68">
        <v>0</v>
      </c>
      <c r="Q262" s="68">
        <v>0</v>
      </c>
      <c r="R262" s="68">
        <v>0</v>
      </c>
      <c r="S262" s="68">
        <v>0</v>
      </c>
      <c r="T262" s="68">
        <v>0</v>
      </c>
      <c r="U262" s="68">
        <v>0</v>
      </c>
      <c r="V262" s="68">
        <v>0</v>
      </c>
      <c r="W262" s="68">
        <v>0</v>
      </c>
    </row>
    <row r="263" spans="1:23" x14ac:dyDescent="0.25">
      <c r="A263" s="64">
        <v>6000</v>
      </c>
      <c r="B263" s="28" t="s">
        <v>46</v>
      </c>
      <c r="C263" s="65">
        <v>6200</v>
      </c>
      <c r="D263" s="51" t="s">
        <v>93</v>
      </c>
      <c r="E263" s="66">
        <v>621</v>
      </c>
      <c r="F263" s="30" t="s">
        <v>356</v>
      </c>
      <c r="G263" s="52">
        <v>0</v>
      </c>
      <c r="H263" s="52">
        <v>0</v>
      </c>
      <c r="I263" s="52">
        <v>0</v>
      </c>
      <c r="J263" s="12">
        <f t="shared" si="3"/>
        <v>0</v>
      </c>
      <c r="K263" s="70">
        <v>0</v>
      </c>
      <c r="L263" s="68">
        <v>0</v>
      </c>
      <c r="M263" s="68">
        <v>0</v>
      </c>
      <c r="N263" s="68">
        <v>0</v>
      </c>
      <c r="O263" s="70">
        <v>0</v>
      </c>
      <c r="P263" s="68">
        <v>0</v>
      </c>
      <c r="Q263" s="68">
        <v>0</v>
      </c>
      <c r="R263" s="68">
        <v>0</v>
      </c>
      <c r="S263" s="68">
        <v>0</v>
      </c>
      <c r="T263" s="68">
        <v>0</v>
      </c>
      <c r="U263" s="68">
        <v>0</v>
      </c>
      <c r="V263" s="68">
        <v>0</v>
      </c>
      <c r="W263" s="68">
        <v>0</v>
      </c>
    </row>
    <row r="264" spans="1:23" x14ac:dyDescent="0.25">
      <c r="A264" s="64">
        <v>6000</v>
      </c>
      <c r="B264" s="28" t="s">
        <v>46</v>
      </c>
      <c r="C264" s="65">
        <v>6200</v>
      </c>
      <c r="D264" s="51" t="s">
        <v>93</v>
      </c>
      <c r="E264" s="66">
        <v>622</v>
      </c>
      <c r="F264" s="30" t="s">
        <v>357</v>
      </c>
      <c r="G264" s="52">
        <v>0</v>
      </c>
      <c r="H264" s="52">
        <v>0</v>
      </c>
      <c r="I264" s="52">
        <v>0</v>
      </c>
      <c r="J264" s="12">
        <f t="shared" ref="J264:J327" si="4">+G264+H264-I264</f>
        <v>0</v>
      </c>
      <c r="K264" s="70">
        <v>0</v>
      </c>
      <c r="L264" s="68">
        <v>0</v>
      </c>
      <c r="M264" s="68">
        <v>0</v>
      </c>
      <c r="N264" s="68">
        <v>0</v>
      </c>
      <c r="O264" s="70">
        <v>0</v>
      </c>
      <c r="P264" s="68">
        <v>0</v>
      </c>
      <c r="Q264" s="68">
        <v>0</v>
      </c>
      <c r="R264" s="68">
        <v>0</v>
      </c>
      <c r="S264" s="68">
        <v>0</v>
      </c>
      <c r="T264" s="68">
        <v>0</v>
      </c>
      <c r="U264" s="68">
        <v>0</v>
      </c>
      <c r="V264" s="68">
        <v>0</v>
      </c>
      <c r="W264" s="68">
        <v>0</v>
      </c>
    </row>
    <row r="265" spans="1:23" ht="27" x14ac:dyDescent="0.25">
      <c r="A265" s="64">
        <v>6000</v>
      </c>
      <c r="B265" s="28" t="s">
        <v>46</v>
      </c>
      <c r="C265" s="65">
        <v>6200</v>
      </c>
      <c r="D265" s="51" t="s">
        <v>93</v>
      </c>
      <c r="E265" s="66">
        <v>623</v>
      </c>
      <c r="F265" s="30" t="s">
        <v>358</v>
      </c>
      <c r="G265" s="52">
        <v>0</v>
      </c>
      <c r="H265" s="52">
        <v>0</v>
      </c>
      <c r="I265" s="52">
        <v>0</v>
      </c>
      <c r="J265" s="12">
        <f t="shared" si="4"/>
        <v>0</v>
      </c>
      <c r="K265" s="70">
        <v>0</v>
      </c>
      <c r="L265" s="68">
        <v>0</v>
      </c>
      <c r="M265" s="68">
        <v>0</v>
      </c>
      <c r="N265" s="68">
        <v>0</v>
      </c>
      <c r="O265" s="70">
        <v>0</v>
      </c>
      <c r="P265" s="68">
        <v>0</v>
      </c>
      <c r="Q265" s="68">
        <v>0</v>
      </c>
      <c r="R265" s="68">
        <v>0</v>
      </c>
      <c r="S265" s="68">
        <v>0</v>
      </c>
      <c r="T265" s="68">
        <v>0</v>
      </c>
      <c r="U265" s="68">
        <v>0</v>
      </c>
      <c r="V265" s="68">
        <v>0</v>
      </c>
      <c r="W265" s="68">
        <v>0</v>
      </c>
    </row>
    <row r="266" spans="1:23" ht="27" x14ac:dyDescent="0.25">
      <c r="A266" s="64">
        <v>6000</v>
      </c>
      <c r="B266" s="28" t="s">
        <v>46</v>
      </c>
      <c r="C266" s="65">
        <v>6200</v>
      </c>
      <c r="D266" s="51" t="s">
        <v>93</v>
      </c>
      <c r="E266" s="66">
        <v>624</v>
      </c>
      <c r="F266" s="30" t="s">
        <v>359</v>
      </c>
      <c r="G266" s="52">
        <v>0</v>
      </c>
      <c r="H266" s="52">
        <v>0</v>
      </c>
      <c r="I266" s="52">
        <v>0</v>
      </c>
      <c r="J266" s="12">
        <f t="shared" si="4"/>
        <v>0</v>
      </c>
      <c r="K266" s="70">
        <v>0</v>
      </c>
      <c r="L266" s="68">
        <v>0</v>
      </c>
      <c r="M266" s="68">
        <v>0</v>
      </c>
      <c r="N266" s="68">
        <v>0</v>
      </c>
      <c r="O266" s="70">
        <v>0</v>
      </c>
      <c r="P266" s="68">
        <v>0</v>
      </c>
      <c r="Q266" s="68">
        <v>0</v>
      </c>
      <c r="R266" s="68">
        <v>0</v>
      </c>
      <c r="S266" s="68">
        <v>0</v>
      </c>
      <c r="T266" s="68">
        <v>0</v>
      </c>
      <c r="U266" s="68">
        <v>0</v>
      </c>
      <c r="V266" s="68">
        <v>0</v>
      </c>
      <c r="W266" s="68">
        <v>0</v>
      </c>
    </row>
    <row r="267" spans="1:23" x14ac:dyDescent="0.25">
      <c r="A267" s="64">
        <v>6000</v>
      </c>
      <c r="B267" s="28" t="s">
        <v>46</v>
      </c>
      <c r="C267" s="65">
        <v>6200</v>
      </c>
      <c r="D267" s="51" t="s">
        <v>93</v>
      </c>
      <c r="E267" s="66">
        <v>625</v>
      </c>
      <c r="F267" s="30" t="s">
        <v>360</v>
      </c>
      <c r="G267" s="52">
        <v>0</v>
      </c>
      <c r="H267" s="52">
        <v>0</v>
      </c>
      <c r="I267" s="52">
        <v>0</v>
      </c>
      <c r="J267" s="12">
        <f t="shared" si="4"/>
        <v>0</v>
      </c>
      <c r="K267" s="70">
        <v>0</v>
      </c>
      <c r="L267" s="68">
        <v>0</v>
      </c>
      <c r="M267" s="68">
        <v>0</v>
      </c>
      <c r="N267" s="68">
        <v>0</v>
      </c>
      <c r="O267" s="70">
        <v>0</v>
      </c>
      <c r="P267" s="68">
        <v>0</v>
      </c>
      <c r="Q267" s="68">
        <v>0</v>
      </c>
      <c r="R267" s="68">
        <v>0</v>
      </c>
      <c r="S267" s="68">
        <v>0</v>
      </c>
      <c r="T267" s="68">
        <v>0</v>
      </c>
      <c r="U267" s="68">
        <v>0</v>
      </c>
      <c r="V267" s="68">
        <v>0</v>
      </c>
      <c r="W267" s="68">
        <v>0</v>
      </c>
    </row>
    <row r="268" spans="1:23" x14ac:dyDescent="0.25">
      <c r="A268" s="64">
        <v>6000</v>
      </c>
      <c r="B268" s="28" t="s">
        <v>46</v>
      </c>
      <c r="C268" s="65">
        <v>6200</v>
      </c>
      <c r="D268" s="51" t="s">
        <v>93</v>
      </c>
      <c r="E268" s="66">
        <v>626</v>
      </c>
      <c r="F268" s="30" t="s">
        <v>361</v>
      </c>
      <c r="G268" s="52">
        <v>0</v>
      </c>
      <c r="H268" s="52">
        <v>0</v>
      </c>
      <c r="I268" s="52">
        <v>0</v>
      </c>
      <c r="J268" s="12">
        <f t="shared" si="4"/>
        <v>0</v>
      </c>
      <c r="K268" s="70">
        <v>0</v>
      </c>
      <c r="L268" s="68">
        <v>0</v>
      </c>
      <c r="M268" s="68">
        <v>0</v>
      </c>
      <c r="N268" s="68">
        <v>0</v>
      </c>
      <c r="O268" s="70">
        <v>0</v>
      </c>
      <c r="P268" s="68">
        <v>0</v>
      </c>
      <c r="Q268" s="68">
        <v>0</v>
      </c>
      <c r="R268" s="68">
        <v>0</v>
      </c>
      <c r="S268" s="68">
        <v>0</v>
      </c>
      <c r="T268" s="68">
        <v>0</v>
      </c>
      <c r="U268" s="68">
        <v>0</v>
      </c>
      <c r="V268" s="68">
        <v>0</v>
      </c>
      <c r="W268" s="68">
        <v>0</v>
      </c>
    </row>
    <row r="269" spans="1:23" x14ac:dyDescent="0.25">
      <c r="A269" s="64">
        <v>6000</v>
      </c>
      <c r="B269" s="28" t="s">
        <v>46</v>
      </c>
      <c r="C269" s="65">
        <v>6200</v>
      </c>
      <c r="D269" s="51" t="s">
        <v>93</v>
      </c>
      <c r="E269" s="66">
        <v>627</v>
      </c>
      <c r="F269" s="30" t="s">
        <v>362</v>
      </c>
      <c r="G269" s="52">
        <v>0</v>
      </c>
      <c r="H269" s="52">
        <v>0</v>
      </c>
      <c r="I269" s="52">
        <v>0</v>
      </c>
      <c r="J269" s="12">
        <f t="shared" si="4"/>
        <v>0</v>
      </c>
      <c r="K269" s="70">
        <v>0</v>
      </c>
      <c r="L269" s="68">
        <v>0</v>
      </c>
      <c r="M269" s="68">
        <v>0</v>
      </c>
      <c r="N269" s="68">
        <v>0</v>
      </c>
      <c r="O269" s="70">
        <v>0</v>
      </c>
      <c r="P269" s="68">
        <v>0</v>
      </c>
      <c r="Q269" s="68">
        <v>0</v>
      </c>
      <c r="R269" s="68">
        <v>0</v>
      </c>
      <c r="S269" s="68">
        <v>0</v>
      </c>
      <c r="T269" s="68">
        <v>0</v>
      </c>
      <c r="U269" s="68">
        <v>0</v>
      </c>
      <c r="V269" s="68">
        <v>0</v>
      </c>
      <c r="W269" s="68">
        <v>0</v>
      </c>
    </row>
    <row r="270" spans="1:23" ht="27" x14ac:dyDescent="0.25">
      <c r="A270" s="64">
        <v>6000</v>
      </c>
      <c r="B270" s="28" t="s">
        <v>46</v>
      </c>
      <c r="C270" s="65">
        <v>6200</v>
      </c>
      <c r="D270" s="51" t="s">
        <v>93</v>
      </c>
      <c r="E270" s="66">
        <v>629</v>
      </c>
      <c r="F270" s="30" t="s">
        <v>364</v>
      </c>
      <c r="G270" s="52">
        <v>0</v>
      </c>
      <c r="H270" s="52">
        <v>0</v>
      </c>
      <c r="I270" s="52">
        <v>0</v>
      </c>
      <c r="J270" s="12">
        <f t="shared" si="4"/>
        <v>0</v>
      </c>
      <c r="K270" s="70">
        <v>0</v>
      </c>
      <c r="L270" s="68">
        <v>0</v>
      </c>
      <c r="M270" s="68">
        <v>0</v>
      </c>
      <c r="N270" s="68">
        <v>0</v>
      </c>
      <c r="O270" s="70">
        <v>0</v>
      </c>
      <c r="P270" s="68">
        <v>0</v>
      </c>
      <c r="Q270" s="68">
        <v>0</v>
      </c>
      <c r="R270" s="68">
        <v>0</v>
      </c>
      <c r="S270" s="68">
        <v>0</v>
      </c>
      <c r="T270" s="68">
        <v>0</v>
      </c>
      <c r="U270" s="68">
        <v>0</v>
      </c>
      <c r="V270" s="68">
        <v>0</v>
      </c>
      <c r="W270" s="68">
        <v>0</v>
      </c>
    </row>
    <row r="271" spans="1:23" ht="40.5" x14ac:dyDescent="0.25">
      <c r="A271" s="64">
        <v>6000</v>
      </c>
      <c r="B271" s="28" t="s">
        <v>46</v>
      </c>
      <c r="C271" s="65">
        <v>6300</v>
      </c>
      <c r="D271" s="51" t="s">
        <v>94</v>
      </c>
      <c r="E271" s="66">
        <v>631</v>
      </c>
      <c r="F271" s="30" t="s">
        <v>365</v>
      </c>
      <c r="G271" s="52">
        <v>0</v>
      </c>
      <c r="H271" s="52">
        <v>0</v>
      </c>
      <c r="I271" s="52">
        <v>0</v>
      </c>
      <c r="J271" s="12">
        <f t="shared" si="4"/>
        <v>0</v>
      </c>
      <c r="K271" s="70">
        <v>0</v>
      </c>
      <c r="L271" s="68">
        <v>0</v>
      </c>
      <c r="M271" s="68">
        <v>0</v>
      </c>
      <c r="N271" s="68">
        <v>0</v>
      </c>
      <c r="O271" s="70">
        <v>0</v>
      </c>
      <c r="P271" s="68">
        <v>0</v>
      </c>
      <c r="Q271" s="68">
        <v>0</v>
      </c>
      <c r="R271" s="68">
        <v>0</v>
      </c>
      <c r="S271" s="68">
        <v>0</v>
      </c>
      <c r="T271" s="68">
        <v>0</v>
      </c>
      <c r="U271" s="68">
        <v>0</v>
      </c>
      <c r="V271" s="68">
        <v>0</v>
      </c>
      <c r="W271" s="68">
        <v>0</v>
      </c>
    </row>
    <row r="272" spans="1:23" ht="27" x14ac:dyDescent="0.25">
      <c r="A272" s="64">
        <v>6000</v>
      </c>
      <c r="B272" s="28" t="s">
        <v>46</v>
      </c>
      <c r="C272" s="65">
        <v>6300</v>
      </c>
      <c r="D272" s="51" t="s">
        <v>94</v>
      </c>
      <c r="E272" s="66">
        <v>632</v>
      </c>
      <c r="F272" s="30" t="s">
        <v>366</v>
      </c>
      <c r="G272" s="52">
        <v>0</v>
      </c>
      <c r="H272" s="52">
        <v>0</v>
      </c>
      <c r="I272" s="52">
        <v>0</v>
      </c>
      <c r="J272" s="12">
        <f t="shared" si="4"/>
        <v>0</v>
      </c>
      <c r="K272" s="70">
        <v>0</v>
      </c>
      <c r="L272" s="68">
        <v>0</v>
      </c>
      <c r="M272" s="68">
        <v>0</v>
      </c>
      <c r="N272" s="68">
        <v>0</v>
      </c>
      <c r="O272" s="70">
        <v>0</v>
      </c>
      <c r="P272" s="68">
        <v>0</v>
      </c>
      <c r="Q272" s="68">
        <v>0</v>
      </c>
      <c r="R272" s="68">
        <v>0</v>
      </c>
      <c r="S272" s="68">
        <v>0</v>
      </c>
      <c r="T272" s="68">
        <v>0</v>
      </c>
      <c r="U272" s="68">
        <v>0</v>
      </c>
      <c r="V272" s="68">
        <v>0</v>
      </c>
      <c r="W272" s="68">
        <v>0</v>
      </c>
    </row>
    <row r="273" spans="1:23" ht="40.5" x14ac:dyDescent="0.25">
      <c r="A273" s="64">
        <v>7000</v>
      </c>
      <c r="B273" s="29" t="s">
        <v>47</v>
      </c>
      <c r="C273" s="65">
        <v>7100</v>
      </c>
      <c r="D273" s="51" t="s">
        <v>95</v>
      </c>
      <c r="E273" s="66">
        <v>711</v>
      </c>
      <c r="F273" s="30" t="s">
        <v>367</v>
      </c>
      <c r="G273" s="52">
        <v>0</v>
      </c>
      <c r="H273" s="52">
        <v>0</v>
      </c>
      <c r="I273" s="52">
        <v>0</v>
      </c>
      <c r="J273" s="12">
        <f t="shared" si="4"/>
        <v>0</v>
      </c>
      <c r="K273" s="70">
        <v>0</v>
      </c>
      <c r="L273" s="68">
        <v>0</v>
      </c>
      <c r="M273" s="68">
        <v>0</v>
      </c>
      <c r="N273" s="68">
        <v>0</v>
      </c>
      <c r="O273" s="70">
        <v>0</v>
      </c>
      <c r="P273" s="68">
        <v>0</v>
      </c>
      <c r="Q273" s="68">
        <v>0</v>
      </c>
      <c r="R273" s="68">
        <v>0</v>
      </c>
      <c r="S273" s="68">
        <v>0</v>
      </c>
      <c r="T273" s="68">
        <v>0</v>
      </c>
      <c r="U273" s="68">
        <v>0</v>
      </c>
      <c r="V273" s="68">
        <v>0</v>
      </c>
      <c r="W273" s="68">
        <v>0</v>
      </c>
    </row>
    <row r="274" spans="1:23" ht="27" x14ac:dyDescent="0.25">
      <c r="A274" s="64">
        <v>7000</v>
      </c>
      <c r="B274" s="29" t="s">
        <v>47</v>
      </c>
      <c r="C274" s="65">
        <v>7100</v>
      </c>
      <c r="D274" s="51" t="s">
        <v>95</v>
      </c>
      <c r="E274" s="66">
        <v>712</v>
      </c>
      <c r="F274" s="30" t="s">
        <v>368</v>
      </c>
      <c r="G274" s="52">
        <v>0</v>
      </c>
      <c r="H274" s="52">
        <v>0</v>
      </c>
      <c r="I274" s="52">
        <v>0</v>
      </c>
      <c r="J274" s="12">
        <f t="shared" si="4"/>
        <v>0</v>
      </c>
      <c r="K274" s="70">
        <v>0</v>
      </c>
      <c r="L274" s="68">
        <v>0</v>
      </c>
      <c r="M274" s="68">
        <v>0</v>
      </c>
      <c r="N274" s="68">
        <v>0</v>
      </c>
      <c r="O274" s="70">
        <v>0</v>
      </c>
      <c r="P274" s="68">
        <v>0</v>
      </c>
      <c r="Q274" s="68">
        <v>0</v>
      </c>
      <c r="R274" s="68">
        <v>0</v>
      </c>
      <c r="S274" s="68">
        <v>0</v>
      </c>
      <c r="T274" s="68">
        <v>0</v>
      </c>
      <c r="U274" s="68">
        <v>0</v>
      </c>
      <c r="V274" s="68">
        <v>0</v>
      </c>
      <c r="W274" s="68">
        <v>0</v>
      </c>
    </row>
    <row r="275" spans="1:23" ht="40.5" x14ac:dyDescent="0.25">
      <c r="A275" s="64">
        <v>7000</v>
      </c>
      <c r="B275" s="29" t="s">
        <v>47</v>
      </c>
      <c r="C275" s="65">
        <v>7200</v>
      </c>
      <c r="D275" s="51" t="s">
        <v>96</v>
      </c>
      <c r="E275" s="66">
        <v>721</v>
      </c>
      <c r="F275" s="30" t="s">
        <v>369</v>
      </c>
      <c r="G275" s="52">
        <v>0</v>
      </c>
      <c r="H275" s="52">
        <v>0</v>
      </c>
      <c r="I275" s="52">
        <v>0</v>
      </c>
      <c r="J275" s="12">
        <f t="shared" si="4"/>
        <v>0</v>
      </c>
      <c r="K275" s="70">
        <v>0</v>
      </c>
      <c r="L275" s="68">
        <v>0</v>
      </c>
      <c r="M275" s="68">
        <v>0</v>
      </c>
      <c r="N275" s="68">
        <v>0</v>
      </c>
      <c r="O275" s="70">
        <v>0</v>
      </c>
      <c r="P275" s="68">
        <v>0</v>
      </c>
      <c r="Q275" s="68">
        <v>0</v>
      </c>
      <c r="R275" s="68">
        <v>0</v>
      </c>
      <c r="S275" s="68">
        <v>0</v>
      </c>
      <c r="T275" s="68">
        <v>0</v>
      </c>
      <c r="U275" s="68">
        <v>0</v>
      </c>
      <c r="V275" s="68">
        <v>0</v>
      </c>
      <c r="W275" s="68">
        <v>0</v>
      </c>
    </row>
    <row r="276" spans="1:23" ht="40.5" x14ac:dyDescent="0.25">
      <c r="A276" s="64">
        <v>7000</v>
      </c>
      <c r="B276" s="29" t="s">
        <v>47</v>
      </c>
      <c r="C276" s="65">
        <v>7200</v>
      </c>
      <c r="D276" s="51" t="s">
        <v>96</v>
      </c>
      <c r="E276" s="66">
        <v>722</v>
      </c>
      <c r="F276" s="30" t="s">
        <v>370</v>
      </c>
      <c r="G276" s="52">
        <v>0</v>
      </c>
      <c r="H276" s="52">
        <v>0</v>
      </c>
      <c r="I276" s="52">
        <v>0</v>
      </c>
      <c r="J276" s="12">
        <f t="shared" si="4"/>
        <v>0</v>
      </c>
      <c r="K276" s="70">
        <v>0</v>
      </c>
      <c r="L276" s="68">
        <v>0</v>
      </c>
      <c r="M276" s="68">
        <v>0</v>
      </c>
      <c r="N276" s="68">
        <v>0</v>
      </c>
      <c r="O276" s="70">
        <v>0</v>
      </c>
      <c r="P276" s="68">
        <v>0</v>
      </c>
      <c r="Q276" s="68">
        <v>0</v>
      </c>
      <c r="R276" s="68">
        <v>0</v>
      </c>
      <c r="S276" s="68">
        <v>0</v>
      </c>
      <c r="T276" s="68">
        <v>0</v>
      </c>
      <c r="U276" s="68">
        <v>0</v>
      </c>
      <c r="V276" s="68">
        <v>0</v>
      </c>
      <c r="W276" s="68">
        <v>0</v>
      </c>
    </row>
    <row r="277" spans="1:23" ht="40.5" x14ac:dyDescent="0.25">
      <c r="A277" s="64">
        <v>7000</v>
      </c>
      <c r="B277" s="29" t="s">
        <v>47</v>
      </c>
      <c r="C277" s="65">
        <v>7200</v>
      </c>
      <c r="D277" s="51" t="s">
        <v>96</v>
      </c>
      <c r="E277" s="66">
        <v>723</v>
      </c>
      <c r="F277" s="30" t="s">
        <v>371</v>
      </c>
      <c r="G277" s="52">
        <v>0</v>
      </c>
      <c r="H277" s="52">
        <v>0</v>
      </c>
      <c r="I277" s="52">
        <v>0</v>
      </c>
      <c r="J277" s="12">
        <f t="shared" si="4"/>
        <v>0</v>
      </c>
      <c r="K277" s="70">
        <v>0</v>
      </c>
      <c r="L277" s="68">
        <v>0</v>
      </c>
      <c r="M277" s="68">
        <v>0</v>
      </c>
      <c r="N277" s="68">
        <v>0</v>
      </c>
      <c r="O277" s="70">
        <v>0</v>
      </c>
      <c r="P277" s="68">
        <v>0</v>
      </c>
      <c r="Q277" s="68">
        <v>0</v>
      </c>
      <c r="R277" s="68">
        <v>0</v>
      </c>
      <c r="S277" s="68">
        <v>0</v>
      </c>
      <c r="T277" s="68">
        <v>0</v>
      </c>
      <c r="U277" s="68">
        <v>0</v>
      </c>
      <c r="V277" s="68">
        <v>0</v>
      </c>
      <c r="W277" s="68">
        <v>0</v>
      </c>
    </row>
    <row r="278" spans="1:23" ht="27" x14ac:dyDescent="0.25">
      <c r="A278" s="64">
        <v>7000</v>
      </c>
      <c r="B278" s="29" t="s">
        <v>47</v>
      </c>
      <c r="C278" s="65">
        <v>7200</v>
      </c>
      <c r="D278" s="51" t="s">
        <v>96</v>
      </c>
      <c r="E278" s="66">
        <v>724</v>
      </c>
      <c r="F278" s="30" t="s">
        <v>372</v>
      </c>
      <c r="G278" s="52">
        <v>0</v>
      </c>
      <c r="H278" s="52">
        <v>0</v>
      </c>
      <c r="I278" s="52">
        <v>0</v>
      </c>
      <c r="J278" s="12">
        <f t="shared" si="4"/>
        <v>0</v>
      </c>
      <c r="K278" s="70">
        <v>0</v>
      </c>
      <c r="L278" s="68">
        <v>0</v>
      </c>
      <c r="M278" s="68">
        <v>0</v>
      </c>
      <c r="N278" s="68">
        <v>0</v>
      </c>
      <c r="O278" s="70">
        <v>0</v>
      </c>
      <c r="P278" s="68">
        <v>0</v>
      </c>
      <c r="Q278" s="68">
        <v>0</v>
      </c>
      <c r="R278" s="68">
        <v>0</v>
      </c>
      <c r="S278" s="68">
        <v>0</v>
      </c>
      <c r="T278" s="68">
        <v>0</v>
      </c>
      <c r="U278" s="68">
        <v>0</v>
      </c>
      <c r="V278" s="68">
        <v>0</v>
      </c>
      <c r="W278" s="68">
        <v>0</v>
      </c>
    </row>
    <row r="279" spans="1:23" ht="27" x14ac:dyDescent="0.25">
      <c r="A279" s="64">
        <v>7000</v>
      </c>
      <c r="B279" s="29" t="s">
        <v>47</v>
      </c>
      <c r="C279" s="65">
        <v>7200</v>
      </c>
      <c r="D279" s="51" t="s">
        <v>96</v>
      </c>
      <c r="E279" s="66">
        <v>725</v>
      </c>
      <c r="F279" s="30" t="s">
        <v>373</v>
      </c>
      <c r="G279" s="52">
        <v>0</v>
      </c>
      <c r="H279" s="52">
        <v>0</v>
      </c>
      <c r="I279" s="52">
        <v>0</v>
      </c>
      <c r="J279" s="12">
        <f t="shared" si="4"/>
        <v>0</v>
      </c>
      <c r="K279" s="70">
        <v>0</v>
      </c>
      <c r="L279" s="68">
        <v>0</v>
      </c>
      <c r="M279" s="68">
        <v>0</v>
      </c>
      <c r="N279" s="68">
        <v>0</v>
      </c>
      <c r="O279" s="70">
        <v>0</v>
      </c>
      <c r="P279" s="68">
        <v>0</v>
      </c>
      <c r="Q279" s="68">
        <v>0</v>
      </c>
      <c r="R279" s="68">
        <v>0</v>
      </c>
      <c r="S279" s="68">
        <v>0</v>
      </c>
      <c r="T279" s="68">
        <v>0</v>
      </c>
      <c r="U279" s="68">
        <v>0</v>
      </c>
      <c r="V279" s="68">
        <v>0</v>
      </c>
      <c r="W279" s="68">
        <v>0</v>
      </c>
    </row>
    <row r="280" spans="1:23" ht="27" x14ac:dyDescent="0.25">
      <c r="A280" s="64">
        <v>7000</v>
      </c>
      <c r="B280" s="29" t="s">
        <v>47</v>
      </c>
      <c r="C280" s="65">
        <v>7200</v>
      </c>
      <c r="D280" s="51" t="s">
        <v>96</v>
      </c>
      <c r="E280" s="66">
        <v>726</v>
      </c>
      <c r="F280" s="30" t="s">
        <v>374</v>
      </c>
      <c r="G280" s="52">
        <v>0</v>
      </c>
      <c r="H280" s="52">
        <v>0</v>
      </c>
      <c r="I280" s="52">
        <v>0</v>
      </c>
      <c r="J280" s="12">
        <f t="shared" si="4"/>
        <v>0</v>
      </c>
      <c r="K280" s="70">
        <v>0</v>
      </c>
      <c r="L280" s="68">
        <v>0</v>
      </c>
      <c r="M280" s="68">
        <v>0</v>
      </c>
      <c r="N280" s="68">
        <v>0</v>
      </c>
      <c r="O280" s="70">
        <v>0</v>
      </c>
      <c r="P280" s="68">
        <v>0</v>
      </c>
      <c r="Q280" s="68">
        <v>0</v>
      </c>
      <c r="R280" s="68">
        <v>0</v>
      </c>
      <c r="S280" s="68">
        <v>0</v>
      </c>
      <c r="T280" s="68">
        <v>0</v>
      </c>
      <c r="U280" s="68">
        <v>0</v>
      </c>
      <c r="V280" s="68">
        <v>0</v>
      </c>
      <c r="W280" s="68">
        <v>0</v>
      </c>
    </row>
    <row r="281" spans="1:23" ht="27" x14ac:dyDescent="0.25">
      <c r="A281" s="64">
        <v>7000</v>
      </c>
      <c r="B281" s="29" t="s">
        <v>47</v>
      </c>
      <c r="C281" s="65">
        <v>7200</v>
      </c>
      <c r="D281" s="51" t="s">
        <v>96</v>
      </c>
      <c r="E281" s="66">
        <v>727</v>
      </c>
      <c r="F281" s="30" t="s">
        <v>375</v>
      </c>
      <c r="G281" s="52">
        <v>0</v>
      </c>
      <c r="H281" s="52">
        <v>0</v>
      </c>
      <c r="I281" s="52">
        <v>0</v>
      </c>
      <c r="J281" s="12">
        <f t="shared" si="4"/>
        <v>0</v>
      </c>
      <c r="K281" s="70">
        <v>0</v>
      </c>
      <c r="L281" s="68">
        <v>0</v>
      </c>
      <c r="M281" s="68">
        <v>0</v>
      </c>
      <c r="N281" s="68">
        <v>0</v>
      </c>
      <c r="O281" s="70">
        <v>0</v>
      </c>
      <c r="P281" s="68">
        <v>0</v>
      </c>
      <c r="Q281" s="68">
        <v>0</v>
      </c>
      <c r="R281" s="68">
        <v>0</v>
      </c>
      <c r="S281" s="68">
        <v>0</v>
      </c>
      <c r="T281" s="68">
        <v>0</v>
      </c>
      <c r="U281" s="68">
        <v>0</v>
      </c>
      <c r="V281" s="68">
        <v>0</v>
      </c>
      <c r="W281" s="68">
        <v>0</v>
      </c>
    </row>
    <row r="282" spans="1:23" ht="27" x14ac:dyDescent="0.25">
      <c r="A282" s="64">
        <v>7000</v>
      </c>
      <c r="B282" s="29" t="s">
        <v>47</v>
      </c>
      <c r="C282" s="65">
        <v>7200</v>
      </c>
      <c r="D282" s="51" t="s">
        <v>96</v>
      </c>
      <c r="E282" s="66">
        <v>728</v>
      </c>
      <c r="F282" s="30" t="s">
        <v>376</v>
      </c>
      <c r="G282" s="52">
        <v>0</v>
      </c>
      <c r="H282" s="52">
        <v>0</v>
      </c>
      <c r="I282" s="52">
        <v>0</v>
      </c>
      <c r="J282" s="12">
        <f t="shared" si="4"/>
        <v>0</v>
      </c>
      <c r="K282" s="70">
        <v>0</v>
      </c>
      <c r="L282" s="68">
        <v>0</v>
      </c>
      <c r="M282" s="68">
        <v>0</v>
      </c>
      <c r="N282" s="68">
        <v>0</v>
      </c>
      <c r="O282" s="70">
        <v>0</v>
      </c>
      <c r="P282" s="68">
        <v>0</v>
      </c>
      <c r="Q282" s="68">
        <v>0</v>
      </c>
      <c r="R282" s="68">
        <v>0</v>
      </c>
      <c r="S282" s="68">
        <v>0</v>
      </c>
      <c r="T282" s="68">
        <v>0</v>
      </c>
      <c r="U282" s="68">
        <v>0</v>
      </c>
      <c r="V282" s="68">
        <v>0</v>
      </c>
      <c r="W282" s="68">
        <v>0</v>
      </c>
    </row>
    <row r="283" spans="1:23" ht="27" x14ac:dyDescent="0.25">
      <c r="A283" s="64">
        <v>7000</v>
      </c>
      <c r="B283" s="29" t="s">
        <v>47</v>
      </c>
      <c r="C283" s="65">
        <v>7200</v>
      </c>
      <c r="D283" s="51" t="s">
        <v>96</v>
      </c>
      <c r="E283" s="66">
        <v>729</v>
      </c>
      <c r="F283" s="30" t="s">
        <v>377</v>
      </c>
      <c r="G283" s="52">
        <v>0</v>
      </c>
      <c r="H283" s="52">
        <v>0</v>
      </c>
      <c r="I283" s="52">
        <v>0</v>
      </c>
      <c r="J283" s="12">
        <f t="shared" si="4"/>
        <v>0</v>
      </c>
      <c r="K283" s="70">
        <v>0</v>
      </c>
      <c r="L283" s="68">
        <v>0</v>
      </c>
      <c r="M283" s="68">
        <v>0</v>
      </c>
      <c r="N283" s="68">
        <v>0</v>
      </c>
      <c r="O283" s="70">
        <v>0</v>
      </c>
      <c r="P283" s="68">
        <v>0</v>
      </c>
      <c r="Q283" s="68">
        <v>0</v>
      </c>
      <c r="R283" s="68">
        <v>0</v>
      </c>
      <c r="S283" s="68">
        <v>0</v>
      </c>
      <c r="T283" s="68">
        <v>0</v>
      </c>
      <c r="U283" s="68">
        <v>0</v>
      </c>
      <c r="V283" s="68">
        <v>0</v>
      </c>
      <c r="W283" s="68">
        <v>0</v>
      </c>
    </row>
    <row r="284" spans="1:23" x14ac:dyDescent="0.25">
      <c r="A284" s="64">
        <v>7000</v>
      </c>
      <c r="B284" s="29" t="s">
        <v>47</v>
      </c>
      <c r="C284" s="65">
        <v>7300</v>
      </c>
      <c r="D284" s="51" t="s">
        <v>97</v>
      </c>
      <c r="E284" s="66">
        <v>731</v>
      </c>
      <c r="F284" s="30" t="s">
        <v>378</v>
      </c>
      <c r="G284" s="52">
        <v>0</v>
      </c>
      <c r="H284" s="52">
        <v>0</v>
      </c>
      <c r="I284" s="52">
        <v>0</v>
      </c>
      <c r="J284" s="12">
        <f t="shared" si="4"/>
        <v>0</v>
      </c>
      <c r="K284" s="70">
        <v>0</v>
      </c>
      <c r="L284" s="68">
        <v>0</v>
      </c>
      <c r="M284" s="68">
        <v>0</v>
      </c>
      <c r="N284" s="68">
        <v>0</v>
      </c>
      <c r="O284" s="70">
        <v>0</v>
      </c>
      <c r="P284" s="68">
        <v>0</v>
      </c>
      <c r="Q284" s="68">
        <v>0</v>
      </c>
      <c r="R284" s="68">
        <v>0</v>
      </c>
      <c r="S284" s="68">
        <v>0</v>
      </c>
      <c r="T284" s="68">
        <v>0</v>
      </c>
      <c r="U284" s="68">
        <v>0</v>
      </c>
      <c r="V284" s="68">
        <v>0</v>
      </c>
      <c r="W284" s="68">
        <v>0</v>
      </c>
    </row>
    <row r="285" spans="1:23" ht="27" x14ac:dyDescent="0.25">
      <c r="A285" s="64">
        <v>7000</v>
      </c>
      <c r="B285" s="29" t="s">
        <v>47</v>
      </c>
      <c r="C285" s="65">
        <v>7300</v>
      </c>
      <c r="D285" s="51" t="s">
        <v>97</v>
      </c>
      <c r="E285" s="66">
        <v>732</v>
      </c>
      <c r="F285" s="30" t="s">
        <v>379</v>
      </c>
      <c r="G285" s="52">
        <v>0</v>
      </c>
      <c r="H285" s="52">
        <v>0</v>
      </c>
      <c r="I285" s="52">
        <v>0</v>
      </c>
      <c r="J285" s="12">
        <f t="shared" si="4"/>
        <v>0</v>
      </c>
      <c r="K285" s="70">
        <v>0</v>
      </c>
      <c r="L285" s="68">
        <v>0</v>
      </c>
      <c r="M285" s="68">
        <v>0</v>
      </c>
      <c r="N285" s="68">
        <v>0</v>
      </c>
      <c r="O285" s="70">
        <v>0</v>
      </c>
      <c r="P285" s="68">
        <v>0</v>
      </c>
      <c r="Q285" s="68">
        <v>0</v>
      </c>
      <c r="R285" s="68">
        <v>0</v>
      </c>
      <c r="S285" s="68">
        <v>0</v>
      </c>
      <c r="T285" s="68">
        <v>0</v>
      </c>
      <c r="U285" s="68">
        <v>0</v>
      </c>
      <c r="V285" s="68">
        <v>0</v>
      </c>
      <c r="W285" s="68">
        <v>0</v>
      </c>
    </row>
    <row r="286" spans="1:23" ht="27" x14ac:dyDescent="0.25">
      <c r="A286" s="64">
        <v>7000</v>
      </c>
      <c r="B286" s="29" t="s">
        <v>47</v>
      </c>
      <c r="C286" s="65">
        <v>7300</v>
      </c>
      <c r="D286" s="51" t="s">
        <v>97</v>
      </c>
      <c r="E286" s="66">
        <v>733</v>
      </c>
      <c r="F286" s="30" t="s">
        <v>380</v>
      </c>
      <c r="G286" s="52">
        <v>0</v>
      </c>
      <c r="H286" s="52">
        <v>0</v>
      </c>
      <c r="I286" s="52">
        <v>0</v>
      </c>
      <c r="J286" s="12">
        <f t="shared" si="4"/>
        <v>0</v>
      </c>
      <c r="K286" s="70">
        <v>0</v>
      </c>
      <c r="L286" s="68">
        <v>0</v>
      </c>
      <c r="M286" s="68">
        <v>0</v>
      </c>
      <c r="N286" s="68">
        <v>0</v>
      </c>
      <c r="O286" s="70">
        <v>0</v>
      </c>
      <c r="P286" s="68">
        <v>0</v>
      </c>
      <c r="Q286" s="68">
        <v>0</v>
      </c>
      <c r="R286" s="68">
        <v>0</v>
      </c>
      <c r="S286" s="68">
        <v>0</v>
      </c>
      <c r="T286" s="68">
        <v>0</v>
      </c>
      <c r="U286" s="68">
        <v>0</v>
      </c>
      <c r="V286" s="68">
        <v>0</v>
      </c>
      <c r="W286" s="68">
        <v>0</v>
      </c>
    </row>
    <row r="287" spans="1:23" ht="27" x14ac:dyDescent="0.25">
      <c r="A287" s="64">
        <v>7000</v>
      </c>
      <c r="B287" s="29" t="s">
        <v>47</v>
      </c>
      <c r="C287" s="65">
        <v>7300</v>
      </c>
      <c r="D287" s="51" t="s">
        <v>97</v>
      </c>
      <c r="E287" s="66">
        <v>734</v>
      </c>
      <c r="F287" s="30" t="s">
        <v>381</v>
      </c>
      <c r="G287" s="52">
        <v>0</v>
      </c>
      <c r="H287" s="52">
        <v>0</v>
      </c>
      <c r="I287" s="52">
        <v>0</v>
      </c>
      <c r="J287" s="12">
        <f t="shared" si="4"/>
        <v>0</v>
      </c>
      <c r="K287" s="70">
        <v>0</v>
      </c>
      <c r="L287" s="68">
        <v>0</v>
      </c>
      <c r="M287" s="68">
        <v>0</v>
      </c>
      <c r="N287" s="68">
        <v>0</v>
      </c>
      <c r="O287" s="70">
        <v>0</v>
      </c>
      <c r="P287" s="68">
        <v>0</v>
      </c>
      <c r="Q287" s="68">
        <v>0</v>
      </c>
      <c r="R287" s="68">
        <v>0</v>
      </c>
      <c r="S287" s="68">
        <v>0</v>
      </c>
      <c r="T287" s="68">
        <v>0</v>
      </c>
      <c r="U287" s="68">
        <v>0</v>
      </c>
      <c r="V287" s="68">
        <v>0</v>
      </c>
      <c r="W287" s="68">
        <v>0</v>
      </c>
    </row>
    <row r="288" spans="1:23" ht="27" x14ac:dyDescent="0.25">
      <c r="A288" s="64">
        <v>7000</v>
      </c>
      <c r="B288" s="29" t="s">
        <v>47</v>
      </c>
      <c r="C288" s="65">
        <v>7300</v>
      </c>
      <c r="D288" s="51" t="s">
        <v>97</v>
      </c>
      <c r="E288" s="66">
        <v>735</v>
      </c>
      <c r="F288" s="30" t="s">
        <v>382</v>
      </c>
      <c r="G288" s="52">
        <v>0</v>
      </c>
      <c r="H288" s="52">
        <v>0</v>
      </c>
      <c r="I288" s="52">
        <v>0</v>
      </c>
      <c r="J288" s="12">
        <f t="shared" si="4"/>
        <v>0</v>
      </c>
      <c r="K288" s="70">
        <v>0</v>
      </c>
      <c r="L288" s="68">
        <v>0</v>
      </c>
      <c r="M288" s="68">
        <v>0</v>
      </c>
      <c r="N288" s="68">
        <v>0</v>
      </c>
      <c r="O288" s="70">
        <v>0</v>
      </c>
      <c r="P288" s="68">
        <v>0</v>
      </c>
      <c r="Q288" s="68">
        <v>0</v>
      </c>
      <c r="R288" s="68">
        <v>0</v>
      </c>
      <c r="S288" s="68">
        <v>0</v>
      </c>
      <c r="T288" s="68">
        <v>0</v>
      </c>
      <c r="U288" s="68">
        <v>0</v>
      </c>
      <c r="V288" s="68">
        <v>0</v>
      </c>
      <c r="W288" s="68">
        <v>0</v>
      </c>
    </row>
    <row r="289" spans="1:23" x14ac:dyDescent="0.25">
      <c r="A289" s="64">
        <v>7000</v>
      </c>
      <c r="B289" s="29" t="s">
        <v>47</v>
      </c>
      <c r="C289" s="65">
        <v>7300</v>
      </c>
      <c r="D289" s="51" t="s">
        <v>97</v>
      </c>
      <c r="E289" s="66">
        <v>739</v>
      </c>
      <c r="F289" s="30" t="s">
        <v>383</v>
      </c>
      <c r="G289" s="52">
        <v>0</v>
      </c>
      <c r="H289" s="52">
        <v>0</v>
      </c>
      <c r="I289" s="52">
        <v>0</v>
      </c>
      <c r="J289" s="12">
        <f t="shared" si="4"/>
        <v>0</v>
      </c>
      <c r="K289" s="70">
        <v>0</v>
      </c>
      <c r="L289" s="68">
        <v>0</v>
      </c>
      <c r="M289" s="68">
        <v>0</v>
      </c>
      <c r="N289" s="68">
        <v>0</v>
      </c>
      <c r="O289" s="70">
        <v>0</v>
      </c>
      <c r="P289" s="68">
        <v>0</v>
      </c>
      <c r="Q289" s="68">
        <v>0</v>
      </c>
      <c r="R289" s="68">
        <v>0</v>
      </c>
      <c r="S289" s="68">
        <v>0</v>
      </c>
      <c r="T289" s="68">
        <v>0</v>
      </c>
      <c r="U289" s="68">
        <v>0</v>
      </c>
      <c r="V289" s="68">
        <v>0</v>
      </c>
      <c r="W289" s="68">
        <v>0</v>
      </c>
    </row>
    <row r="290" spans="1:23" ht="40.5" x14ac:dyDescent="0.25">
      <c r="A290" s="64">
        <v>7000</v>
      </c>
      <c r="B290" s="29" t="s">
        <v>47</v>
      </c>
      <c r="C290" s="65">
        <v>7400</v>
      </c>
      <c r="D290" s="51" t="s">
        <v>98</v>
      </c>
      <c r="E290" s="66">
        <v>741</v>
      </c>
      <c r="F290" s="30" t="s">
        <v>384</v>
      </c>
      <c r="G290" s="52">
        <v>0</v>
      </c>
      <c r="H290" s="52">
        <v>0</v>
      </c>
      <c r="I290" s="52">
        <v>0</v>
      </c>
      <c r="J290" s="12">
        <f t="shared" si="4"/>
        <v>0</v>
      </c>
      <c r="K290" s="70">
        <v>0</v>
      </c>
      <c r="L290" s="68">
        <v>0</v>
      </c>
      <c r="M290" s="68">
        <v>0</v>
      </c>
      <c r="N290" s="68">
        <v>0</v>
      </c>
      <c r="O290" s="70">
        <v>0</v>
      </c>
      <c r="P290" s="68">
        <v>0</v>
      </c>
      <c r="Q290" s="68">
        <v>0</v>
      </c>
      <c r="R290" s="68">
        <v>0</v>
      </c>
      <c r="S290" s="68">
        <v>0</v>
      </c>
      <c r="T290" s="68">
        <v>0</v>
      </c>
      <c r="U290" s="68">
        <v>0</v>
      </c>
      <c r="V290" s="68">
        <v>0</v>
      </c>
      <c r="W290" s="68">
        <v>0</v>
      </c>
    </row>
    <row r="291" spans="1:23" ht="40.5" x14ac:dyDescent="0.25">
      <c r="A291" s="64">
        <v>7000</v>
      </c>
      <c r="B291" s="29" t="s">
        <v>47</v>
      </c>
      <c r="C291" s="65">
        <v>7400</v>
      </c>
      <c r="D291" s="51" t="s">
        <v>98</v>
      </c>
      <c r="E291" s="66">
        <v>742</v>
      </c>
      <c r="F291" s="30" t="s">
        <v>385</v>
      </c>
      <c r="G291" s="52">
        <v>0</v>
      </c>
      <c r="H291" s="52">
        <v>0</v>
      </c>
      <c r="I291" s="52">
        <v>0</v>
      </c>
      <c r="J291" s="12">
        <f t="shared" si="4"/>
        <v>0</v>
      </c>
      <c r="K291" s="70">
        <v>0</v>
      </c>
      <c r="L291" s="68">
        <v>0</v>
      </c>
      <c r="M291" s="68">
        <v>0</v>
      </c>
      <c r="N291" s="68">
        <v>0</v>
      </c>
      <c r="O291" s="70">
        <v>0</v>
      </c>
      <c r="P291" s="68">
        <v>0</v>
      </c>
      <c r="Q291" s="68">
        <v>0</v>
      </c>
      <c r="R291" s="68">
        <v>0</v>
      </c>
      <c r="S291" s="68">
        <v>0</v>
      </c>
      <c r="T291" s="68">
        <v>0</v>
      </c>
      <c r="U291" s="68">
        <v>0</v>
      </c>
      <c r="V291" s="68">
        <v>0</v>
      </c>
      <c r="W291" s="68">
        <v>0</v>
      </c>
    </row>
    <row r="292" spans="1:23" ht="27" x14ac:dyDescent="0.25">
      <c r="A292" s="64">
        <v>7000</v>
      </c>
      <c r="B292" s="29" t="s">
        <v>47</v>
      </c>
      <c r="C292" s="65">
        <v>7400</v>
      </c>
      <c r="D292" s="51" t="s">
        <v>98</v>
      </c>
      <c r="E292" s="66">
        <v>743</v>
      </c>
      <c r="F292" s="30" t="s">
        <v>386</v>
      </c>
      <c r="G292" s="52">
        <v>0</v>
      </c>
      <c r="H292" s="52">
        <v>0</v>
      </c>
      <c r="I292" s="52">
        <v>0</v>
      </c>
      <c r="J292" s="12">
        <f t="shared" si="4"/>
        <v>0</v>
      </c>
      <c r="K292" s="70">
        <v>0</v>
      </c>
      <c r="L292" s="68">
        <v>0</v>
      </c>
      <c r="M292" s="68">
        <v>0</v>
      </c>
      <c r="N292" s="68">
        <v>0</v>
      </c>
      <c r="O292" s="70">
        <v>0</v>
      </c>
      <c r="P292" s="68">
        <v>0</v>
      </c>
      <c r="Q292" s="68">
        <v>0</v>
      </c>
      <c r="R292" s="68">
        <v>0</v>
      </c>
      <c r="S292" s="68">
        <v>0</v>
      </c>
      <c r="T292" s="68">
        <v>0</v>
      </c>
      <c r="U292" s="68">
        <v>0</v>
      </c>
      <c r="V292" s="68">
        <v>0</v>
      </c>
      <c r="W292" s="68">
        <v>0</v>
      </c>
    </row>
    <row r="293" spans="1:23" ht="27" x14ac:dyDescent="0.25">
      <c r="A293" s="64">
        <v>7000</v>
      </c>
      <c r="B293" s="29" t="s">
        <v>47</v>
      </c>
      <c r="C293" s="65">
        <v>7400</v>
      </c>
      <c r="D293" s="51" t="s">
        <v>98</v>
      </c>
      <c r="E293" s="66">
        <v>744</v>
      </c>
      <c r="F293" s="30" t="s">
        <v>387</v>
      </c>
      <c r="G293" s="52">
        <v>0</v>
      </c>
      <c r="H293" s="52">
        <v>0</v>
      </c>
      <c r="I293" s="52">
        <v>0</v>
      </c>
      <c r="J293" s="12">
        <f t="shared" si="4"/>
        <v>0</v>
      </c>
      <c r="K293" s="70">
        <v>0</v>
      </c>
      <c r="L293" s="68">
        <v>0</v>
      </c>
      <c r="M293" s="68">
        <v>0</v>
      </c>
      <c r="N293" s="68">
        <v>0</v>
      </c>
      <c r="O293" s="70">
        <v>0</v>
      </c>
      <c r="P293" s="68">
        <v>0</v>
      </c>
      <c r="Q293" s="68">
        <v>0</v>
      </c>
      <c r="R293" s="68">
        <v>0</v>
      </c>
      <c r="S293" s="68">
        <v>0</v>
      </c>
      <c r="T293" s="68">
        <v>0</v>
      </c>
      <c r="U293" s="68">
        <v>0</v>
      </c>
      <c r="V293" s="68">
        <v>0</v>
      </c>
      <c r="W293" s="68">
        <v>0</v>
      </c>
    </row>
    <row r="294" spans="1:23" ht="27" x14ac:dyDescent="0.25">
      <c r="A294" s="64">
        <v>7000</v>
      </c>
      <c r="B294" s="29" t="s">
        <v>47</v>
      </c>
      <c r="C294" s="65">
        <v>7400</v>
      </c>
      <c r="D294" s="51" t="s">
        <v>98</v>
      </c>
      <c r="E294" s="66">
        <v>745</v>
      </c>
      <c r="F294" s="30" t="s">
        <v>388</v>
      </c>
      <c r="G294" s="52">
        <v>0</v>
      </c>
      <c r="H294" s="52">
        <v>0</v>
      </c>
      <c r="I294" s="52">
        <v>0</v>
      </c>
      <c r="J294" s="12">
        <f t="shared" si="4"/>
        <v>0</v>
      </c>
      <c r="K294" s="70">
        <v>0</v>
      </c>
      <c r="L294" s="68">
        <v>0</v>
      </c>
      <c r="M294" s="68">
        <v>0</v>
      </c>
      <c r="N294" s="68">
        <v>0</v>
      </c>
      <c r="O294" s="70">
        <v>0</v>
      </c>
      <c r="P294" s="68">
        <v>0</v>
      </c>
      <c r="Q294" s="68">
        <v>0</v>
      </c>
      <c r="R294" s="68">
        <v>0</v>
      </c>
      <c r="S294" s="68">
        <v>0</v>
      </c>
      <c r="T294" s="68">
        <v>0</v>
      </c>
      <c r="U294" s="68">
        <v>0</v>
      </c>
      <c r="V294" s="68">
        <v>0</v>
      </c>
      <c r="W294" s="68">
        <v>0</v>
      </c>
    </row>
    <row r="295" spans="1:23" ht="27" x14ac:dyDescent="0.25">
      <c r="A295" s="64">
        <v>7000</v>
      </c>
      <c r="B295" s="29" t="s">
        <v>47</v>
      </c>
      <c r="C295" s="65">
        <v>7400</v>
      </c>
      <c r="D295" s="51" t="s">
        <v>98</v>
      </c>
      <c r="E295" s="66">
        <v>746</v>
      </c>
      <c r="F295" s="30" t="s">
        <v>389</v>
      </c>
      <c r="G295" s="52">
        <v>0</v>
      </c>
      <c r="H295" s="52">
        <v>0</v>
      </c>
      <c r="I295" s="52">
        <v>0</v>
      </c>
      <c r="J295" s="12">
        <f t="shared" si="4"/>
        <v>0</v>
      </c>
      <c r="K295" s="70">
        <v>0</v>
      </c>
      <c r="L295" s="68">
        <v>0</v>
      </c>
      <c r="M295" s="68">
        <v>0</v>
      </c>
      <c r="N295" s="68">
        <v>0</v>
      </c>
      <c r="O295" s="70">
        <v>0</v>
      </c>
      <c r="P295" s="68">
        <v>0</v>
      </c>
      <c r="Q295" s="68">
        <v>0</v>
      </c>
      <c r="R295" s="68">
        <v>0</v>
      </c>
      <c r="S295" s="68">
        <v>0</v>
      </c>
      <c r="T295" s="68">
        <v>0</v>
      </c>
      <c r="U295" s="68">
        <v>0</v>
      </c>
      <c r="V295" s="68">
        <v>0</v>
      </c>
      <c r="W295" s="68">
        <v>0</v>
      </c>
    </row>
    <row r="296" spans="1:23" ht="27" x14ac:dyDescent="0.25">
      <c r="A296" s="64">
        <v>7000</v>
      </c>
      <c r="B296" s="29" t="s">
        <v>47</v>
      </c>
      <c r="C296" s="65">
        <v>7400</v>
      </c>
      <c r="D296" s="51" t="s">
        <v>98</v>
      </c>
      <c r="E296" s="66">
        <v>747</v>
      </c>
      <c r="F296" s="30" t="s">
        <v>390</v>
      </c>
      <c r="G296" s="52">
        <v>0</v>
      </c>
      <c r="H296" s="52">
        <v>0</v>
      </c>
      <c r="I296" s="52">
        <v>0</v>
      </c>
      <c r="J296" s="12">
        <f t="shared" si="4"/>
        <v>0</v>
      </c>
      <c r="K296" s="70">
        <v>0</v>
      </c>
      <c r="L296" s="68">
        <v>0</v>
      </c>
      <c r="M296" s="68">
        <v>0</v>
      </c>
      <c r="N296" s="68">
        <v>0</v>
      </c>
      <c r="O296" s="70">
        <v>0</v>
      </c>
      <c r="P296" s="68">
        <v>0</v>
      </c>
      <c r="Q296" s="68">
        <v>0</v>
      </c>
      <c r="R296" s="68">
        <v>0</v>
      </c>
      <c r="S296" s="68">
        <v>0</v>
      </c>
      <c r="T296" s="68">
        <v>0</v>
      </c>
      <c r="U296" s="68">
        <v>0</v>
      </c>
      <c r="V296" s="68">
        <v>0</v>
      </c>
      <c r="W296" s="68">
        <v>0</v>
      </c>
    </row>
    <row r="297" spans="1:23" ht="27" x14ac:dyDescent="0.25">
      <c r="A297" s="64">
        <v>7000</v>
      </c>
      <c r="B297" s="29" t="s">
        <v>47</v>
      </c>
      <c r="C297" s="65">
        <v>7400</v>
      </c>
      <c r="D297" s="51" t="s">
        <v>98</v>
      </c>
      <c r="E297" s="66">
        <v>748</v>
      </c>
      <c r="F297" s="30" t="s">
        <v>391</v>
      </c>
      <c r="G297" s="52">
        <v>0</v>
      </c>
      <c r="H297" s="52">
        <v>0</v>
      </c>
      <c r="I297" s="52">
        <v>0</v>
      </c>
      <c r="J297" s="12">
        <f t="shared" si="4"/>
        <v>0</v>
      </c>
      <c r="K297" s="70">
        <v>0</v>
      </c>
      <c r="L297" s="68">
        <v>0</v>
      </c>
      <c r="M297" s="68">
        <v>0</v>
      </c>
      <c r="N297" s="68">
        <v>0</v>
      </c>
      <c r="O297" s="70">
        <v>0</v>
      </c>
      <c r="P297" s="68">
        <v>0</v>
      </c>
      <c r="Q297" s="68">
        <v>0</v>
      </c>
      <c r="R297" s="68">
        <v>0</v>
      </c>
      <c r="S297" s="68">
        <v>0</v>
      </c>
      <c r="T297" s="68">
        <v>0</v>
      </c>
      <c r="U297" s="68">
        <v>0</v>
      </c>
      <c r="V297" s="68">
        <v>0</v>
      </c>
      <c r="W297" s="68">
        <v>0</v>
      </c>
    </row>
    <row r="298" spans="1:23" ht="27" x14ac:dyDescent="0.25">
      <c r="A298" s="64">
        <v>7000</v>
      </c>
      <c r="B298" s="29" t="s">
        <v>47</v>
      </c>
      <c r="C298" s="65">
        <v>7400</v>
      </c>
      <c r="D298" s="51" t="s">
        <v>98</v>
      </c>
      <c r="E298" s="66">
        <v>749</v>
      </c>
      <c r="F298" s="30" t="s">
        <v>392</v>
      </c>
      <c r="G298" s="52">
        <v>0</v>
      </c>
      <c r="H298" s="52">
        <v>0</v>
      </c>
      <c r="I298" s="52">
        <v>0</v>
      </c>
      <c r="J298" s="12">
        <f t="shared" si="4"/>
        <v>0</v>
      </c>
      <c r="K298" s="70">
        <v>0</v>
      </c>
      <c r="L298" s="68">
        <v>0</v>
      </c>
      <c r="M298" s="68">
        <v>0</v>
      </c>
      <c r="N298" s="68">
        <v>0</v>
      </c>
      <c r="O298" s="70">
        <v>0</v>
      </c>
      <c r="P298" s="68">
        <v>0</v>
      </c>
      <c r="Q298" s="68">
        <v>0</v>
      </c>
      <c r="R298" s="68">
        <v>0</v>
      </c>
      <c r="S298" s="68">
        <v>0</v>
      </c>
      <c r="T298" s="68">
        <v>0</v>
      </c>
      <c r="U298" s="68">
        <v>0</v>
      </c>
      <c r="V298" s="68">
        <v>0</v>
      </c>
      <c r="W298" s="68">
        <v>0</v>
      </c>
    </row>
    <row r="299" spans="1:23" x14ac:dyDescent="0.25">
      <c r="A299" s="64">
        <v>7000</v>
      </c>
      <c r="B299" s="29" t="s">
        <v>47</v>
      </c>
      <c r="C299" s="65">
        <v>7500</v>
      </c>
      <c r="D299" s="51" t="s">
        <v>99</v>
      </c>
      <c r="E299" s="66">
        <v>751</v>
      </c>
      <c r="F299" s="30" t="s">
        <v>393</v>
      </c>
      <c r="G299" s="52">
        <v>0</v>
      </c>
      <c r="H299" s="52">
        <v>0</v>
      </c>
      <c r="I299" s="52">
        <v>0</v>
      </c>
      <c r="J299" s="12">
        <f t="shared" si="4"/>
        <v>0</v>
      </c>
      <c r="K299" s="70">
        <v>0</v>
      </c>
      <c r="L299" s="68">
        <v>0</v>
      </c>
      <c r="M299" s="68">
        <v>0</v>
      </c>
      <c r="N299" s="68">
        <v>0</v>
      </c>
      <c r="O299" s="70">
        <v>0</v>
      </c>
      <c r="P299" s="68">
        <v>0</v>
      </c>
      <c r="Q299" s="68">
        <v>0</v>
      </c>
      <c r="R299" s="68">
        <v>0</v>
      </c>
      <c r="S299" s="68">
        <v>0</v>
      </c>
      <c r="T299" s="68">
        <v>0</v>
      </c>
      <c r="U299" s="68">
        <v>0</v>
      </c>
      <c r="V299" s="68">
        <v>0</v>
      </c>
      <c r="W299" s="68">
        <v>0</v>
      </c>
    </row>
    <row r="300" spans="1:23" x14ac:dyDescent="0.25">
      <c r="A300" s="64">
        <v>7000</v>
      </c>
      <c r="B300" s="29" t="s">
        <v>47</v>
      </c>
      <c r="C300" s="65">
        <v>7500</v>
      </c>
      <c r="D300" s="51" t="s">
        <v>99</v>
      </c>
      <c r="E300" s="66">
        <v>752</v>
      </c>
      <c r="F300" s="30" t="s">
        <v>394</v>
      </c>
      <c r="G300" s="52">
        <v>0</v>
      </c>
      <c r="H300" s="52">
        <v>0</v>
      </c>
      <c r="I300" s="52">
        <v>0</v>
      </c>
      <c r="J300" s="12">
        <f t="shared" si="4"/>
        <v>0</v>
      </c>
      <c r="K300" s="70">
        <v>0</v>
      </c>
      <c r="L300" s="68">
        <v>0</v>
      </c>
      <c r="M300" s="68">
        <v>0</v>
      </c>
      <c r="N300" s="68">
        <v>0</v>
      </c>
      <c r="O300" s="70">
        <v>0</v>
      </c>
      <c r="P300" s="68">
        <v>0</v>
      </c>
      <c r="Q300" s="68">
        <v>0</v>
      </c>
      <c r="R300" s="68">
        <v>0</v>
      </c>
      <c r="S300" s="68">
        <v>0</v>
      </c>
      <c r="T300" s="68">
        <v>0</v>
      </c>
      <c r="U300" s="68">
        <v>0</v>
      </c>
      <c r="V300" s="68">
        <v>0</v>
      </c>
      <c r="W300" s="68">
        <v>0</v>
      </c>
    </row>
    <row r="301" spans="1:23" x14ac:dyDescent="0.25">
      <c r="A301" s="64">
        <v>7000</v>
      </c>
      <c r="B301" s="29" t="s">
        <v>47</v>
      </c>
      <c r="C301" s="65">
        <v>7500</v>
      </c>
      <c r="D301" s="51" t="s">
        <v>99</v>
      </c>
      <c r="E301" s="66">
        <v>753</v>
      </c>
      <c r="F301" s="30" t="s">
        <v>395</v>
      </c>
      <c r="G301" s="52">
        <v>0</v>
      </c>
      <c r="H301" s="52">
        <v>0</v>
      </c>
      <c r="I301" s="52">
        <v>0</v>
      </c>
      <c r="J301" s="12">
        <f t="shared" si="4"/>
        <v>0</v>
      </c>
      <c r="K301" s="70">
        <v>0</v>
      </c>
      <c r="L301" s="68">
        <v>0</v>
      </c>
      <c r="M301" s="68">
        <v>0</v>
      </c>
      <c r="N301" s="68">
        <v>0</v>
      </c>
      <c r="O301" s="70">
        <v>0</v>
      </c>
      <c r="P301" s="68">
        <v>0</v>
      </c>
      <c r="Q301" s="68">
        <v>0</v>
      </c>
      <c r="R301" s="68">
        <v>0</v>
      </c>
      <c r="S301" s="68">
        <v>0</v>
      </c>
      <c r="T301" s="68">
        <v>0</v>
      </c>
      <c r="U301" s="68">
        <v>0</v>
      </c>
      <c r="V301" s="68">
        <v>0</v>
      </c>
      <c r="W301" s="68">
        <v>0</v>
      </c>
    </row>
    <row r="302" spans="1:23" ht="27" x14ac:dyDescent="0.25">
      <c r="A302" s="64">
        <v>7000</v>
      </c>
      <c r="B302" s="29" t="s">
        <v>47</v>
      </c>
      <c r="C302" s="65">
        <v>7500</v>
      </c>
      <c r="D302" s="51" t="s">
        <v>99</v>
      </c>
      <c r="E302" s="66">
        <v>754</v>
      </c>
      <c r="F302" s="30" t="s">
        <v>396</v>
      </c>
      <c r="G302" s="52">
        <v>0</v>
      </c>
      <c r="H302" s="52">
        <v>0</v>
      </c>
      <c r="I302" s="52">
        <v>0</v>
      </c>
      <c r="J302" s="12">
        <f t="shared" si="4"/>
        <v>0</v>
      </c>
      <c r="K302" s="70">
        <v>0</v>
      </c>
      <c r="L302" s="68">
        <v>0</v>
      </c>
      <c r="M302" s="68">
        <v>0</v>
      </c>
      <c r="N302" s="68">
        <v>0</v>
      </c>
      <c r="O302" s="70">
        <v>0</v>
      </c>
      <c r="P302" s="68">
        <v>0</v>
      </c>
      <c r="Q302" s="68">
        <v>0</v>
      </c>
      <c r="R302" s="68">
        <v>0</v>
      </c>
      <c r="S302" s="68">
        <v>0</v>
      </c>
      <c r="T302" s="68">
        <v>0</v>
      </c>
      <c r="U302" s="68">
        <v>0</v>
      </c>
      <c r="V302" s="68">
        <v>0</v>
      </c>
      <c r="W302" s="68">
        <v>0</v>
      </c>
    </row>
    <row r="303" spans="1:23" ht="27" x14ac:dyDescent="0.25">
      <c r="A303" s="64">
        <v>7000</v>
      </c>
      <c r="B303" s="29" t="s">
        <v>47</v>
      </c>
      <c r="C303" s="65">
        <v>7500</v>
      </c>
      <c r="D303" s="51" t="s">
        <v>99</v>
      </c>
      <c r="E303" s="66">
        <v>755</v>
      </c>
      <c r="F303" s="30" t="s">
        <v>397</v>
      </c>
      <c r="G303" s="52">
        <v>0</v>
      </c>
      <c r="H303" s="52">
        <v>0</v>
      </c>
      <c r="I303" s="52">
        <v>0</v>
      </c>
      <c r="J303" s="12">
        <f t="shared" si="4"/>
        <v>0</v>
      </c>
      <c r="K303" s="70">
        <v>0</v>
      </c>
      <c r="L303" s="68">
        <v>0</v>
      </c>
      <c r="M303" s="68">
        <v>0</v>
      </c>
      <c r="N303" s="68">
        <v>0</v>
      </c>
      <c r="O303" s="70">
        <v>0</v>
      </c>
      <c r="P303" s="68">
        <v>0</v>
      </c>
      <c r="Q303" s="68">
        <v>0</v>
      </c>
      <c r="R303" s="68">
        <v>0</v>
      </c>
      <c r="S303" s="68">
        <v>0</v>
      </c>
      <c r="T303" s="68">
        <v>0</v>
      </c>
      <c r="U303" s="68">
        <v>0</v>
      </c>
      <c r="V303" s="68">
        <v>0</v>
      </c>
      <c r="W303" s="68">
        <v>0</v>
      </c>
    </row>
    <row r="304" spans="1:23" x14ac:dyDescent="0.25">
      <c r="A304" s="64">
        <v>7000</v>
      </c>
      <c r="B304" s="29" t="s">
        <v>47</v>
      </c>
      <c r="C304" s="65">
        <v>7500</v>
      </c>
      <c r="D304" s="51" t="s">
        <v>99</v>
      </c>
      <c r="E304" s="66">
        <v>756</v>
      </c>
      <c r="F304" s="30" t="s">
        <v>398</v>
      </c>
      <c r="G304" s="52">
        <v>0</v>
      </c>
      <c r="H304" s="52">
        <v>0</v>
      </c>
      <c r="I304" s="52">
        <v>0</v>
      </c>
      <c r="J304" s="12">
        <f t="shared" si="4"/>
        <v>0</v>
      </c>
      <c r="K304" s="70">
        <v>0</v>
      </c>
      <c r="L304" s="68">
        <v>0</v>
      </c>
      <c r="M304" s="68">
        <v>0</v>
      </c>
      <c r="N304" s="68">
        <v>0</v>
      </c>
      <c r="O304" s="70">
        <v>0</v>
      </c>
      <c r="P304" s="68">
        <v>0</v>
      </c>
      <c r="Q304" s="68">
        <v>0</v>
      </c>
      <c r="R304" s="68">
        <v>0</v>
      </c>
      <c r="S304" s="68">
        <v>0</v>
      </c>
      <c r="T304" s="68">
        <v>0</v>
      </c>
      <c r="U304" s="68">
        <v>0</v>
      </c>
      <c r="V304" s="68">
        <v>0</v>
      </c>
      <c r="W304" s="68">
        <v>0</v>
      </c>
    </row>
    <row r="305" spans="1:23" x14ac:dyDescent="0.25">
      <c r="A305" s="64">
        <v>7000</v>
      </c>
      <c r="B305" s="29" t="s">
        <v>47</v>
      </c>
      <c r="C305" s="65">
        <v>7500</v>
      </c>
      <c r="D305" s="51" t="s">
        <v>99</v>
      </c>
      <c r="E305" s="66">
        <v>757</v>
      </c>
      <c r="F305" s="30" t="s">
        <v>399</v>
      </c>
      <c r="G305" s="52">
        <v>0</v>
      </c>
      <c r="H305" s="52">
        <v>0</v>
      </c>
      <c r="I305" s="52">
        <v>0</v>
      </c>
      <c r="J305" s="12">
        <f t="shared" si="4"/>
        <v>0</v>
      </c>
      <c r="K305" s="70">
        <v>0</v>
      </c>
      <c r="L305" s="68">
        <v>0</v>
      </c>
      <c r="M305" s="68">
        <v>0</v>
      </c>
      <c r="N305" s="68">
        <v>0</v>
      </c>
      <c r="O305" s="70">
        <v>0</v>
      </c>
      <c r="P305" s="68">
        <v>0</v>
      </c>
      <c r="Q305" s="68">
        <v>0</v>
      </c>
      <c r="R305" s="68">
        <v>0</v>
      </c>
      <c r="S305" s="68">
        <v>0</v>
      </c>
      <c r="T305" s="68">
        <v>0</v>
      </c>
      <c r="U305" s="68">
        <v>0</v>
      </c>
      <c r="V305" s="68">
        <v>0</v>
      </c>
      <c r="W305" s="68">
        <v>0</v>
      </c>
    </row>
    <row r="306" spans="1:23" x14ac:dyDescent="0.25">
      <c r="A306" s="64">
        <v>7000</v>
      </c>
      <c r="B306" s="29" t="s">
        <v>47</v>
      </c>
      <c r="C306" s="65">
        <v>7500</v>
      </c>
      <c r="D306" s="51" t="s">
        <v>99</v>
      </c>
      <c r="E306" s="66">
        <v>758</v>
      </c>
      <c r="F306" s="30" t="s">
        <v>400</v>
      </c>
      <c r="G306" s="52">
        <v>0</v>
      </c>
      <c r="H306" s="52">
        <v>0</v>
      </c>
      <c r="I306" s="52">
        <v>0</v>
      </c>
      <c r="J306" s="12">
        <f t="shared" si="4"/>
        <v>0</v>
      </c>
      <c r="K306" s="70">
        <v>0</v>
      </c>
      <c r="L306" s="68">
        <v>0</v>
      </c>
      <c r="M306" s="68">
        <v>0</v>
      </c>
      <c r="N306" s="68">
        <v>0</v>
      </c>
      <c r="O306" s="70">
        <v>0</v>
      </c>
      <c r="P306" s="68">
        <v>0</v>
      </c>
      <c r="Q306" s="68">
        <v>0</v>
      </c>
      <c r="R306" s="68">
        <v>0</v>
      </c>
      <c r="S306" s="68">
        <v>0</v>
      </c>
      <c r="T306" s="68">
        <v>0</v>
      </c>
      <c r="U306" s="68">
        <v>0</v>
      </c>
      <c r="V306" s="68">
        <v>0</v>
      </c>
      <c r="W306" s="68">
        <v>0</v>
      </c>
    </row>
    <row r="307" spans="1:23" x14ac:dyDescent="0.25">
      <c r="A307" s="64">
        <v>7000</v>
      </c>
      <c r="B307" s="29" t="s">
        <v>47</v>
      </c>
      <c r="C307" s="65">
        <v>7500</v>
      </c>
      <c r="D307" s="51" t="s">
        <v>99</v>
      </c>
      <c r="E307" s="66">
        <v>759</v>
      </c>
      <c r="F307" s="30" t="s">
        <v>401</v>
      </c>
      <c r="G307" s="52">
        <v>0</v>
      </c>
      <c r="H307" s="52">
        <v>0</v>
      </c>
      <c r="I307" s="52">
        <v>0</v>
      </c>
      <c r="J307" s="12">
        <f t="shared" si="4"/>
        <v>0</v>
      </c>
      <c r="K307" s="70">
        <v>0</v>
      </c>
      <c r="L307" s="68">
        <v>0</v>
      </c>
      <c r="M307" s="68">
        <v>0</v>
      </c>
      <c r="N307" s="68">
        <v>0</v>
      </c>
      <c r="O307" s="70">
        <v>0</v>
      </c>
      <c r="P307" s="68">
        <v>0</v>
      </c>
      <c r="Q307" s="68">
        <v>0</v>
      </c>
      <c r="R307" s="68">
        <v>0</v>
      </c>
      <c r="S307" s="68">
        <v>0</v>
      </c>
      <c r="T307" s="68">
        <v>0</v>
      </c>
      <c r="U307" s="68">
        <v>0</v>
      </c>
      <c r="V307" s="68">
        <v>0</v>
      </c>
      <c r="W307" s="68">
        <v>0</v>
      </c>
    </row>
    <row r="308" spans="1:23" x14ac:dyDescent="0.25">
      <c r="A308" s="64">
        <v>7000</v>
      </c>
      <c r="B308" s="29" t="s">
        <v>47</v>
      </c>
      <c r="C308" s="65">
        <v>7600</v>
      </c>
      <c r="D308" s="51" t="s">
        <v>100</v>
      </c>
      <c r="E308" s="66">
        <v>761</v>
      </c>
      <c r="F308" s="30" t="s">
        <v>402</v>
      </c>
      <c r="G308" s="52">
        <v>0</v>
      </c>
      <c r="H308" s="52">
        <v>0</v>
      </c>
      <c r="I308" s="52">
        <v>0</v>
      </c>
      <c r="J308" s="12">
        <f t="shared" si="4"/>
        <v>0</v>
      </c>
      <c r="K308" s="70">
        <v>0</v>
      </c>
      <c r="L308" s="68">
        <v>0</v>
      </c>
      <c r="M308" s="68">
        <v>0</v>
      </c>
      <c r="N308" s="68">
        <v>0</v>
      </c>
      <c r="O308" s="70">
        <v>0</v>
      </c>
      <c r="P308" s="68">
        <v>0</v>
      </c>
      <c r="Q308" s="68">
        <v>0</v>
      </c>
      <c r="R308" s="68">
        <v>0</v>
      </c>
      <c r="S308" s="68">
        <v>0</v>
      </c>
      <c r="T308" s="68">
        <v>0</v>
      </c>
      <c r="U308" s="68">
        <v>0</v>
      </c>
      <c r="V308" s="68">
        <v>0</v>
      </c>
      <c r="W308" s="68">
        <v>0</v>
      </c>
    </row>
    <row r="309" spans="1:23" x14ac:dyDescent="0.25">
      <c r="A309" s="64">
        <v>7000</v>
      </c>
      <c r="B309" s="29" t="s">
        <v>47</v>
      </c>
      <c r="C309" s="65">
        <v>7600</v>
      </c>
      <c r="D309" s="51" t="s">
        <v>100</v>
      </c>
      <c r="E309" s="66">
        <v>762</v>
      </c>
      <c r="F309" s="30" t="s">
        <v>403</v>
      </c>
      <c r="G309" s="52">
        <v>0</v>
      </c>
      <c r="H309" s="52">
        <v>0</v>
      </c>
      <c r="I309" s="52">
        <v>0</v>
      </c>
      <c r="J309" s="12">
        <f t="shared" si="4"/>
        <v>0</v>
      </c>
      <c r="K309" s="70">
        <v>0</v>
      </c>
      <c r="L309" s="68">
        <v>0</v>
      </c>
      <c r="M309" s="68">
        <v>0</v>
      </c>
      <c r="N309" s="68">
        <v>0</v>
      </c>
      <c r="O309" s="70">
        <v>0</v>
      </c>
      <c r="P309" s="68">
        <v>0</v>
      </c>
      <c r="Q309" s="68">
        <v>0</v>
      </c>
      <c r="R309" s="68">
        <v>0</v>
      </c>
      <c r="S309" s="68">
        <v>0</v>
      </c>
      <c r="T309" s="68">
        <v>0</v>
      </c>
      <c r="U309" s="68">
        <v>0</v>
      </c>
      <c r="V309" s="68">
        <v>0</v>
      </c>
      <c r="W309" s="68">
        <v>0</v>
      </c>
    </row>
    <row r="310" spans="1:23" ht="27" x14ac:dyDescent="0.25">
      <c r="A310" s="64">
        <v>7000</v>
      </c>
      <c r="B310" s="29" t="s">
        <v>47</v>
      </c>
      <c r="C310" s="65">
        <v>7900</v>
      </c>
      <c r="D310" s="51" t="s">
        <v>101</v>
      </c>
      <c r="E310" s="66">
        <v>791</v>
      </c>
      <c r="F310" s="30" t="s">
        <v>404</v>
      </c>
      <c r="G310" s="52">
        <v>0</v>
      </c>
      <c r="H310" s="52">
        <v>0</v>
      </c>
      <c r="I310" s="52">
        <v>0</v>
      </c>
      <c r="J310" s="12">
        <f t="shared" si="4"/>
        <v>0</v>
      </c>
      <c r="K310" s="70">
        <v>0</v>
      </c>
      <c r="L310" s="68">
        <v>0</v>
      </c>
      <c r="M310" s="68">
        <v>0</v>
      </c>
      <c r="N310" s="68">
        <v>0</v>
      </c>
      <c r="O310" s="70">
        <v>0</v>
      </c>
      <c r="P310" s="68">
        <v>0</v>
      </c>
      <c r="Q310" s="68">
        <v>0</v>
      </c>
      <c r="R310" s="68">
        <v>0</v>
      </c>
      <c r="S310" s="68">
        <v>0</v>
      </c>
      <c r="T310" s="68">
        <v>0</v>
      </c>
      <c r="U310" s="68">
        <v>0</v>
      </c>
      <c r="V310" s="68">
        <v>0</v>
      </c>
      <c r="W310" s="68">
        <v>0</v>
      </c>
    </row>
    <row r="311" spans="1:23" ht="27" x14ac:dyDescent="0.25">
      <c r="A311" s="64">
        <v>7000</v>
      </c>
      <c r="B311" s="29" t="s">
        <v>47</v>
      </c>
      <c r="C311" s="65">
        <v>7900</v>
      </c>
      <c r="D311" s="51" t="s">
        <v>101</v>
      </c>
      <c r="E311" s="66">
        <v>792</v>
      </c>
      <c r="F311" s="30" t="s">
        <v>405</v>
      </c>
      <c r="G311" s="52">
        <v>0</v>
      </c>
      <c r="H311" s="52">
        <v>0</v>
      </c>
      <c r="I311" s="52">
        <v>0</v>
      </c>
      <c r="J311" s="12">
        <f t="shared" si="4"/>
        <v>0</v>
      </c>
      <c r="K311" s="70">
        <v>0</v>
      </c>
      <c r="L311" s="68">
        <v>0</v>
      </c>
      <c r="M311" s="68">
        <v>0</v>
      </c>
      <c r="N311" s="68">
        <v>0</v>
      </c>
      <c r="O311" s="70">
        <v>0</v>
      </c>
      <c r="P311" s="68">
        <v>0</v>
      </c>
      <c r="Q311" s="68">
        <v>0</v>
      </c>
      <c r="R311" s="68">
        <v>0</v>
      </c>
      <c r="S311" s="68">
        <v>0</v>
      </c>
      <c r="T311" s="68">
        <v>0</v>
      </c>
      <c r="U311" s="68">
        <v>0</v>
      </c>
      <c r="V311" s="68">
        <v>0</v>
      </c>
      <c r="W311" s="68">
        <v>0</v>
      </c>
    </row>
    <row r="312" spans="1:23" ht="27" x14ac:dyDescent="0.25">
      <c r="A312" s="64">
        <v>7000</v>
      </c>
      <c r="B312" s="29" t="s">
        <v>47</v>
      </c>
      <c r="C312" s="65">
        <v>7900</v>
      </c>
      <c r="D312" s="51" t="s">
        <v>101</v>
      </c>
      <c r="E312" s="66">
        <v>799</v>
      </c>
      <c r="F312" s="30" t="s">
        <v>406</v>
      </c>
      <c r="G312" s="52">
        <v>0</v>
      </c>
      <c r="H312" s="52">
        <v>0</v>
      </c>
      <c r="I312" s="52">
        <v>0</v>
      </c>
      <c r="J312" s="12">
        <f t="shared" si="4"/>
        <v>0</v>
      </c>
      <c r="K312" s="70">
        <v>0</v>
      </c>
      <c r="L312" s="68">
        <v>0</v>
      </c>
      <c r="M312" s="68">
        <v>0</v>
      </c>
      <c r="N312" s="68">
        <v>0</v>
      </c>
      <c r="O312" s="70">
        <v>0</v>
      </c>
      <c r="P312" s="68">
        <v>0</v>
      </c>
      <c r="Q312" s="68">
        <v>0</v>
      </c>
      <c r="R312" s="68">
        <v>0</v>
      </c>
      <c r="S312" s="68">
        <v>0</v>
      </c>
      <c r="T312" s="68">
        <v>0</v>
      </c>
      <c r="U312" s="68">
        <v>0</v>
      </c>
      <c r="V312" s="68">
        <v>0</v>
      </c>
      <c r="W312" s="68">
        <v>0</v>
      </c>
    </row>
    <row r="313" spans="1:23" x14ac:dyDescent="0.25">
      <c r="A313" s="66">
        <v>8000</v>
      </c>
      <c r="B313" s="27" t="s">
        <v>48</v>
      </c>
      <c r="C313" s="65">
        <v>8100</v>
      </c>
      <c r="D313" s="51" t="s">
        <v>102</v>
      </c>
      <c r="E313" s="66">
        <v>811</v>
      </c>
      <c r="F313" s="30" t="s">
        <v>407</v>
      </c>
      <c r="G313" s="52">
        <v>0</v>
      </c>
      <c r="H313" s="52">
        <v>0</v>
      </c>
      <c r="I313" s="52">
        <v>0</v>
      </c>
      <c r="J313" s="12">
        <f t="shared" si="4"/>
        <v>0</v>
      </c>
      <c r="K313" s="70">
        <v>0</v>
      </c>
      <c r="L313" s="68">
        <v>0</v>
      </c>
      <c r="M313" s="68">
        <v>0</v>
      </c>
      <c r="N313" s="68">
        <v>0</v>
      </c>
      <c r="O313" s="70">
        <v>0</v>
      </c>
      <c r="P313" s="68">
        <v>0</v>
      </c>
      <c r="Q313" s="68">
        <v>0</v>
      </c>
      <c r="R313" s="68">
        <v>0</v>
      </c>
      <c r="S313" s="68">
        <v>0</v>
      </c>
      <c r="T313" s="68">
        <v>0</v>
      </c>
      <c r="U313" s="68">
        <v>0</v>
      </c>
      <c r="V313" s="68">
        <v>0</v>
      </c>
      <c r="W313" s="68">
        <v>0</v>
      </c>
    </row>
    <row r="314" spans="1:23" x14ac:dyDescent="0.25">
      <c r="A314" s="66">
        <v>8000</v>
      </c>
      <c r="B314" s="27" t="s">
        <v>48</v>
      </c>
      <c r="C314" s="65">
        <v>8100</v>
      </c>
      <c r="D314" s="51" t="s">
        <v>102</v>
      </c>
      <c r="E314" s="66">
        <v>812</v>
      </c>
      <c r="F314" s="30" t="s">
        <v>408</v>
      </c>
      <c r="G314" s="52">
        <v>0</v>
      </c>
      <c r="H314" s="52">
        <v>0</v>
      </c>
      <c r="I314" s="52">
        <v>0</v>
      </c>
      <c r="J314" s="12">
        <f t="shared" si="4"/>
        <v>0</v>
      </c>
      <c r="K314" s="70">
        <v>0</v>
      </c>
      <c r="L314" s="68">
        <v>0</v>
      </c>
      <c r="M314" s="68">
        <v>0</v>
      </c>
      <c r="N314" s="68">
        <v>0</v>
      </c>
      <c r="O314" s="70">
        <v>0</v>
      </c>
      <c r="P314" s="68">
        <v>0</v>
      </c>
      <c r="Q314" s="68">
        <v>0</v>
      </c>
      <c r="R314" s="68">
        <v>0</v>
      </c>
      <c r="S314" s="68">
        <v>0</v>
      </c>
      <c r="T314" s="68">
        <v>0</v>
      </c>
      <c r="U314" s="68">
        <v>0</v>
      </c>
      <c r="V314" s="68">
        <v>0</v>
      </c>
      <c r="W314" s="68">
        <v>0</v>
      </c>
    </row>
    <row r="315" spans="1:23" ht="27" x14ac:dyDescent="0.25">
      <c r="A315" s="66">
        <v>8000</v>
      </c>
      <c r="B315" s="27" t="s">
        <v>48</v>
      </c>
      <c r="C315" s="65">
        <v>8100</v>
      </c>
      <c r="D315" s="51" t="s">
        <v>102</v>
      </c>
      <c r="E315" s="66">
        <v>813</v>
      </c>
      <c r="F315" s="30" t="s">
        <v>409</v>
      </c>
      <c r="G315" s="52">
        <v>0</v>
      </c>
      <c r="H315" s="52">
        <v>0</v>
      </c>
      <c r="I315" s="52">
        <v>0</v>
      </c>
      <c r="J315" s="12">
        <f t="shared" si="4"/>
        <v>0</v>
      </c>
      <c r="K315" s="70">
        <v>0</v>
      </c>
      <c r="L315" s="68">
        <v>0</v>
      </c>
      <c r="M315" s="68">
        <v>0</v>
      </c>
      <c r="N315" s="68">
        <v>0</v>
      </c>
      <c r="O315" s="70">
        <v>0</v>
      </c>
      <c r="P315" s="68">
        <v>0</v>
      </c>
      <c r="Q315" s="68">
        <v>0</v>
      </c>
      <c r="R315" s="68">
        <v>0</v>
      </c>
      <c r="S315" s="68">
        <v>0</v>
      </c>
      <c r="T315" s="68">
        <v>0</v>
      </c>
      <c r="U315" s="68">
        <v>0</v>
      </c>
      <c r="V315" s="68">
        <v>0</v>
      </c>
      <c r="W315" s="68">
        <v>0</v>
      </c>
    </row>
    <row r="316" spans="1:23" ht="27" x14ac:dyDescent="0.25">
      <c r="A316" s="66">
        <v>8000</v>
      </c>
      <c r="B316" s="27" t="s">
        <v>48</v>
      </c>
      <c r="C316" s="65">
        <v>8100</v>
      </c>
      <c r="D316" s="51" t="s">
        <v>102</v>
      </c>
      <c r="E316" s="66">
        <v>814</v>
      </c>
      <c r="F316" s="30" t="s">
        <v>410</v>
      </c>
      <c r="G316" s="52">
        <v>0</v>
      </c>
      <c r="H316" s="52">
        <v>0</v>
      </c>
      <c r="I316" s="52">
        <v>0</v>
      </c>
      <c r="J316" s="12">
        <f t="shared" si="4"/>
        <v>0</v>
      </c>
      <c r="K316" s="70">
        <v>0</v>
      </c>
      <c r="L316" s="68">
        <v>0</v>
      </c>
      <c r="M316" s="68">
        <v>0</v>
      </c>
      <c r="N316" s="68">
        <v>0</v>
      </c>
      <c r="O316" s="70">
        <v>0</v>
      </c>
      <c r="P316" s="68">
        <v>0</v>
      </c>
      <c r="Q316" s="68">
        <v>0</v>
      </c>
      <c r="R316" s="68">
        <v>0</v>
      </c>
      <c r="S316" s="68">
        <v>0</v>
      </c>
      <c r="T316" s="68">
        <v>0</v>
      </c>
      <c r="U316" s="68">
        <v>0</v>
      </c>
      <c r="V316" s="68">
        <v>0</v>
      </c>
      <c r="W316" s="68">
        <v>0</v>
      </c>
    </row>
    <row r="317" spans="1:23" x14ac:dyDescent="0.25">
      <c r="A317" s="66">
        <v>8000</v>
      </c>
      <c r="B317" s="27" t="s">
        <v>48</v>
      </c>
      <c r="C317" s="65">
        <v>8100</v>
      </c>
      <c r="D317" s="51" t="s">
        <v>102</v>
      </c>
      <c r="E317" s="66">
        <v>815</v>
      </c>
      <c r="F317" s="30" t="s">
        <v>411</v>
      </c>
      <c r="G317" s="52">
        <v>0</v>
      </c>
      <c r="H317" s="52">
        <v>0</v>
      </c>
      <c r="I317" s="52">
        <v>0</v>
      </c>
      <c r="J317" s="12">
        <f t="shared" si="4"/>
        <v>0</v>
      </c>
      <c r="K317" s="70">
        <v>0</v>
      </c>
      <c r="L317" s="68">
        <v>0</v>
      </c>
      <c r="M317" s="68">
        <v>0</v>
      </c>
      <c r="N317" s="68">
        <v>0</v>
      </c>
      <c r="O317" s="70">
        <v>0</v>
      </c>
      <c r="P317" s="68">
        <v>0</v>
      </c>
      <c r="Q317" s="68">
        <v>0</v>
      </c>
      <c r="R317" s="68">
        <v>0</v>
      </c>
      <c r="S317" s="68">
        <v>0</v>
      </c>
      <c r="T317" s="68">
        <v>0</v>
      </c>
      <c r="U317" s="68">
        <v>0</v>
      </c>
      <c r="V317" s="68">
        <v>0</v>
      </c>
      <c r="W317" s="68">
        <v>0</v>
      </c>
    </row>
    <row r="318" spans="1:23" x14ac:dyDescent="0.25">
      <c r="A318" s="66">
        <v>8000</v>
      </c>
      <c r="B318" s="27" t="s">
        <v>48</v>
      </c>
      <c r="C318" s="65">
        <v>8100</v>
      </c>
      <c r="D318" s="51" t="s">
        <v>102</v>
      </c>
      <c r="E318" s="66">
        <v>816</v>
      </c>
      <c r="F318" s="30" t="s">
        <v>412</v>
      </c>
      <c r="G318" s="52">
        <v>0</v>
      </c>
      <c r="H318" s="52">
        <v>0</v>
      </c>
      <c r="I318" s="52">
        <v>0</v>
      </c>
      <c r="J318" s="12">
        <f t="shared" si="4"/>
        <v>0</v>
      </c>
      <c r="K318" s="70">
        <v>0</v>
      </c>
      <c r="L318" s="68">
        <v>0</v>
      </c>
      <c r="M318" s="68">
        <v>0</v>
      </c>
      <c r="N318" s="68">
        <v>0</v>
      </c>
      <c r="O318" s="70">
        <v>0</v>
      </c>
      <c r="P318" s="68">
        <v>0</v>
      </c>
      <c r="Q318" s="68">
        <v>0</v>
      </c>
      <c r="R318" s="68">
        <v>0</v>
      </c>
      <c r="S318" s="68">
        <v>0</v>
      </c>
      <c r="T318" s="68">
        <v>0</v>
      </c>
      <c r="U318" s="68">
        <v>0</v>
      </c>
      <c r="V318" s="68">
        <v>0</v>
      </c>
      <c r="W318" s="68">
        <v>0</v>
      </c>
    </row>
    <row r="319" spans="1:23" x14ac:dyDescent="0.25">
      <c r="A319" s="66">
        <v>8000</v>
      </c>
      <c r="B319" s="27" t="s">
        <v>48</v>
      </c>
      <c r="C319" s="65">
        <v>8300</v>
      </c>
      <c r="D319" s="51" t="s">
        <v>103</v>
      </c>
      <c r="E319" s="66">
        <v>831</v>
      </c>
      <c r="F319" s="30" t="s">
        <v>413</v>
      </c>
      <c r="G319" s="52">
        <v>0</v>
      </c>
      <c r="H319" s="52">
        <v>0</v>
      </c>
      <c r="I319" s="52">
        <v>0</v>
      </c>
      <c r="J319" s="12">
        <f t="shared" si="4"/>
        <v>0</v>
      </c>
      <c r="K319" s="70">
        <v>0</v>
      </c>
      <c r="L319" s="68">
        <v>0</v>
      </c>
      <c r="M319" s="68">
        <v>0</v>
      </c>
      <c r="N319" s="68">
        <v>0</v>
      </c>
      <c r="O319" s="70">
        <v>0</v>
      </c>
      <c r="P319" s="68">
        <v>0</v>
      </c>
      <c r="Q319" s="68">
        <v>0</v>
      </c>
      <c r="R319" s="68">
        <v>0</v>
      </c>
      <c r="S319" s="68">
        <v>0</v>
      </c>
      <c r="T319" s="68">
        <v>0</v>
      </c>
      <c r="U319" s="68">
        <v>0</v>
      </c>
      <c r="V319" s="68">
        <v>0</v>
      </c>
      <c r="W319" s="68">
        <v>0</v>
      </c>
    </row>
    <row r="320" spans="1:23" x14ac:dyDescent="0.25">
      <c r="A320" s="66">
        <v>8000</v>
      </c>
      <c r="B320" s="27" t="s">
        <v>48</v>
      </c>
      <c r="C320" s="65">
        <v>8300</v>
      </c>
      <c r="D320" s="51" t="s">
        <v>103</v>
      </c>
      <c r="E320" s="66">
        <v>832</v>
      </c>
      <c r="F320" s="30" t="s">
        <v>414</v>
      </c>
      <c r="G320" s="52">
        <v>0</v>
      </c>
      <c r="H320" s="52">
        <v>0</v>
      </c>
      <c r="I320" s="52">
        <v>0</v>
      </c>
      <c r="J320" s="12">
        <f t="shared" si="4"/>
        <v>0</v>
      </c>
      <c r="K320" s="70">
        <v>0</v>
      </c>
      <c r="L320" s="68">
        <v>0</v>
      </c>
      <c r="M320" s="68">
        <v>0</v>
      </c>
      <c r="N320" s="68">
        <v>0</v>
      </c>
      <c r="O320" s="70">
        <v>0</v>
      </c>
      <c r="P320" s="68">
        <v>0</v>
      </c>
      <c r="Q320" s="68">
        <v>0</v>
      </c>
      <c r="R320" s="68">
        <v>0</v>
      </c>
      <c r="S320" s="68">
        <v>0</v>
      </c>
      <c r="T320" s="68">
        <v>0</v>
      </c>
      <c r="U320" s="68">
        <v>0</v>
      </c>
      <c r="V320" s="68">
        <v>0</v>
      </c>
      <c r="W320" s="68">
        <v>0</v>
      </c>
    </row>
    <row r="321" spans="1:23" x14ac:dyDescent="0.25">
      <c r="A321" s="66">
        <v>8000</v>
      </c>
      <c r="B321" s="27" t="s">
        <v>48</v>
      </c>
      <c r="C321" s="65">
        <v>8300</v>
      </c>
      <c r="D321" s="51" t="s">
        <v>103</v>
      </c>
      <c r="E321" s="66">
        <v>833</v>
      </c>
      <c r="F321" s="30" t="s">
        <v>415</v>
      </c>
      <c r="G321" s="52">
        <v>0</v>
      </c>
      <c r="H321" s="52">
        <v>0</v>
      </c>
      <c r="I321" s="52">
        <v>0</v>
      </c>
      <c r="J321" s="12">
        <f t="shared" si="4"/>
        <v>0</v>
      </c>
      <c r="K321" s="70">
        <v>0</v>
      </c>
      <c r="L321" s="68">
        <v>0</v>
      </c>
      <c r="M321" s="68">
        <v>0</v>
      </c>
      <c r="N321" s="68">
        <v>0</v>
      </c>
      <c r="O321" s="70">
        <v>0</v>
      </c>
      <c r="P321" s="68">
        <v>0</v>
      </c>
      <c r="Q321" s="68">
        <v>0</v>
      </c>
      <c r="R321" s="68">
        <v>0</v>
      </c>
      <c r="S321" s="68">
        <v>0</v>
      </c>
      <c r="T321" s="68">
        <v>0</v>
      </c>
      <c r="U321" s="68">
        <v>0</v>
      </c>
      <c r="V321" s="68">
        <v>0</v>
      </c>
      <c r="W321" s="68">
        <v>0</v>
      </c>
    </row>
    <row r="322" spans="1:23" ht="27" x14ac:dyDescent="0.25">
      <c r="A322" s="66">
        <v>8000</v>
      </c>
      <c r="B322" s="27" t="s">
        <v>48</v>
      </c>
      <c r="C322" s="65">
        <v>8300</v>
      </c>
      <c r="D322" s="51" t="s">
        <v>103</v>
      </c>
      <c r="E322" s="66">
        <v>834</v>
      </c>
      <c r="F322" s="30" t="s">
        <v>416</v>
      </c>
      <c r="G322" s="52">
        <v>0</v>
      </c>
      <c r="H322" s="52">
        <v>0</v>
      </c>
      <c r="I322" s="52">
        <v>0</v>
      </c>
      <c r="J322" s="12">
        <f t="shared" si="4"/>
        <v>0</v>
      </c>
      <c r="K322" s="70">
        <v>0</v>
      </c>
      <c r="L322" s="68">
        <v>0</v>
      </c>
      <c r="M322" s="68">
        <v>0</v>
      </c>
      <c r="N322" s="68">
        <v>0</v>
      </c>
      <c r="O322" s="70">
        <v>0</v>
      </c>
      <c r="P322" s="68">
        <v>0</v>
      </c>
      <c r="Q322" s="68">
        <v>0</v>
      </c>
      <c r="R322" s="68">
        <v>0</v>
      </c>
      <c r="S322" s="68">
        <v>0</v>
      </c>
      <c r="T322" s="68">
        <v>0</v>
      </c>
      <c r="U322" s="68">
        <v>0</v>
      </c>
      <c r="V322" s="68">
        <v>0</v>
      </c>
      <c r="W322" s="68">
        <v>0</v>
      </c>
    </row>
    <row r="323" spans="1:23" ht="27" x14ac:dyDescent="0.25">
      <c r="A323" s="66">
        <v>8000</v>
      </c>
      <c r="B323" s="27" t="s">
        <v>48</v>
      </c>
      <c r="C323" s="65">
        <v>8300</v>
      </c>
      <c r="D323" s="51" t="s">
        <v>103</v>
      </c>
      <c r="E323" s="66">
        <v>835</v>
      </c>
      <c r="F323" s="30" t="s">
        <v>417</v>
      </c>
      <c r="G323" s="52">
        <v>0</v>
      </c>
      <c r="H323" s="52">
        <v>0</v>
      </c>
      <c r="I323" s="52">
        <v>0</v>
      </c>
      <c r="J323" s="12">
        <f t="shared" si="4"/>
        <v>0</v>
      </c>
      <c r="K323" s="70">
        <v>0</v>
      </c>
      <c r="L323" s="68">
        <v>0</v>
      </c>
      <c r="M323" s="68">
        <v>0</v>
      </c>
      <c r="N323" s="68">
        <v>0</v>
      </c>
      <c r="O323" s="70">
        <v>0</v>
      </c>
      <c r="P323" s="68">
        <v>0</v>
      </c>
      <c r="Q323" s="68">
        <v>0</v>
      </c>
      <c r="R323" s="68">
        <v>0</v>
      </c>
      <c r="S323" s="68">
        <v>0</v>
      </c>
      <c r="T323" s="68">
        <v>0</v>
      </c>
      <c r="U323" s="68">
        <v>0</v>
      </c>
      <c r="V323" s="68">
        <v>0</v>
      </c>
      <c r="W323" s="68">
        <v>0</v>
      </c>
    </row>
    <row r="324" spans="1:23" x14ac:dyDescent="0.25">
      <c r="A324" s="66">
        <v>8000</v>
      </c>
      <c r="B324" s="27" t="s">
        <v>48</v>
      </c>
      <c r="C324" s="65">
        <v>8300</v>
      </c>
      <c r="D324" s="51" t="s">
        <v>103</v>
      </c>
      <c r="E324" s="66"/>
      <c r="F324" s="53"/>
      <c r="G324" s="52">
        <v>0</v>
      </c>
      <c r="H324" s="52">
        <v>0</v>
      </c>
      <c r="I324" s="52">
        <v>0</v>
      </c>
      <c r="J324" s="12">
        <f t="shared" si="4"/>
        <v>0</v>
      </c>
      <c r="K324" s="70">
        <v>0</v>
      </c>
      <c r="L324" s="68">
        <v>0</v>
      </c>
      <c r="M324" s="68">
        <v>0</v>
      </c>
      <c r="N324" s="68">
        <v>0</v>
      </c>
      <c r="O324" s="70">
        <v>0</v>
      </c>
      <c r="P324" s="68">
        <v>0</v>
      </c>
      <c r="Q324" s="68">
        <v>0</v>
      </c>
      <c r="R324" s="68">
        <v>0</v>
      </c>
      <c r="S324" s="68">
        <v>0</v>
      </c>
      <c r="T324" s="68">
        <v>0</v>
      </c>
      <c r="U324" s="68">
        <v>0</v>
      </c>
      <c r="V324" s="68">
        <v>0</v>
      </c>
      <c r="W324" s="68">
        <v>0</v>
      </c>
    </row>
    <row r="325" spans="1:23" x14ac:dyDescent="0.25">
      <c r="A325" s="66">
        <v>8000</v>
      </c>
      <c r="B325" s="27" t="s">
        <v>48</v>
      </c>
      <c r="C325" s="65">
        <v>8500</v>
      </c>
      <c r="D325" s="51" t="s">
        <v>104</v>
      </c>
      <c r="E325" s="66">
        <v>851</v>
      </c>
      <c r="F325" s="30" t="s">
        <v>418</v>
      </c>
      <c r="G325" s="52">
        <v>0</v>
      </c>
      <c r="H325" s="52">
        <v>0</v>
      </c>
      <c r="I325" s="52">
        <v>0</v>
      </c>
      <c r="J325" s="12">
        <f t="shared" si="4"/>
        <v>0</v>
      </c>
      <c r="K325" s="70">
        <v>0</v>
      </c>
      <c r="L325" s="68">
        <v>0</v>
      </c>
      <c r="M325" s="68">
        <v>0</v>
      </c>
      <c r="N325" s="68">
        <v>0</v>
      </c>
      <c r="O325" s="70">
        <v>0</v>
      </c>
      <c r="P325" s="68">
        <v>0</v>
      </c>
      <c r="Q325" s="68">
        <v>0</v>
      </c>
      <c r="R325" s="68">
        <v>0</v>
      </c>
      <c r="S325" s="68">
        <v>0</v>
      </c>
      <c r="T325" s="68">
        <v>0</v>
      </c>
      <c r="U325" s="68">
        <v>0</v>
      </c>
      <c r="V325" s="68">
        <v>0</v>
      </c>
      <c r="W325" s="68">
        <v>0</v>
      </c>
    </row>
    <row r="326" spans="1:23" x14ac:dyDescent="0.25">
      <c r="A326" s="66">
        <v>8000</v>
      </c>
      <c r="B326" s="27" t="s">
        <v>48</v>
      </c>
      <c r="C326" s="65">
        <v>8500</v>
      </c>
      <c r="D326" s="51" t="s">
        <v>104</v>
      </c>
      <c r="E326" s="66">
        <v>852</v>
      </c>
      <c r="F326" s="30" t="s">
        <v>419</v>
      </c>
      <c r="G326" s="52">
        <v>0</v>
      </c>
      <c r="H326" s="52">
        <v>0</v>
      </c>
      <c r="I326" s="52">
        <v>0</v>
      </c>
      <c r="J326" s="12">
        <f t="shared" si="4"/>
        <v>0</v>
      </c>
      <c r="K326" s="70">
        <v>0</v>
      </c>
      <c r="L326" s="68">
        <v>0</v>
      </c>
      <c r="M326" s="68">
        <v>0</v>
      </c>
      <c r="N326" s="68">
        <v>0</v>
      </c>
      <c r="O326" s="70">
        <v>0</v>
      </c>
      <c r="P326" s="68">
        <v>0</v>
      </c>
      <c r="Q326" s="68">
        <v>0</v>
      </c>
      <c r="R326" s="68">
        <v>0</v>
      </c>
      <c r="S326" s="68">
        <v>0</v>
      </c>
      <c r="T326" s="68">
        <v>0</v>
      </c>
      <c r="U326" s="68">
        <v>0</v>
      </c>
      <c r="V326" s="68">
        <v>0</v>
      </c>
      <c r="W326" s="68">
        <v>0</v>
      </c>
    </row>
    <row r="327" spans="1:23" x14ac:dyDescent="0.25">
      <c r="A327" s="66">
        <v>8000</v>
      </c>
      <c r="B327" s="27" t="s">
        <v>48</v>
      </c>
      <c r="C327" s="65">
        <v>8500</v>
      </c>
      <c r="D327" s="51" t="s">
        <v>104</v>
      </c>
      <c r="E327" s="66">
        <v>853</v>
      </c>
      <c r="F327" s="30" t="s">
        <v>420</v>
      </c>
      <c r="G327" s="52">
        <v>0</v>
      </c>
      <c r="H327" s="52">
        <v>0</v>
      </c>
      <c r="I327" s="52">
        <v>0</v>
      </c>
      <c r="J327" s="12">
        <f t="shared" si="4"/>
        <v>0</v>
      </c>
      <c r="K327" s="70">
        <v>0</v>
      </c>
      <c r="L327" s="68">
        <v>0</v>
      </c>
      <c r="M327" s="68">
        <v>0</v>
      </c>
      <c r="N327" s="68">
        <v>0</v>
      </c>
      <c r="O327" s="70">
        <v>0</v>
      </c>
      <c r="P327" s="68">
        <v>0</v>
      </c>
      <c r="Q327" s="68">
        <v>0</v>
      </c>
      <c r="R327" s="68">
        <v>0</v>
      </c>
      <c r="S327" s="68">
        <v>0</v>
      </c>
      <c r="T327" s="68">
        <v>0</v>
      </c>
      <c r="U327" s="68">
        <v>0</v>
      </c>
      <c r="V327" s="68">
        <v>0</v>
      </c>
      <c r="W327" s="68">
        <v>0</v>
      </c>
    </row>
    <row r="328" spans="1:23" ht="27" x14ac:dyDescent="0.25">
      <c r="A328" s="66">
        <v>9000</v>
      </c>
      <c r="B328" s="27" t="s">
        <v>49</v>
      </c>
      <c r="C328" s="65">
        <v>9100</v>
      </c>
      <c r="D328" s="51" t="s">
        <v>105</v>
      </c>
      <c r="E328" s="66">
        <v>911</v>
      </c>
      <c r="F328" s="30" t="s">
        <v>421</v>
      </c>
      <c r="G328" s="52">
        <v>0</v>
      </c>
      <c r="H328" s="52">
        <v>0</v>
      </c>
      <c r="I328" s="52">
        <v>0</v>
      </c>
      <c r="J328" s="12">
        <f t="shared" ref="J328:J352" si="5">+G328+H328-I328</f>
        <v>0</v>
      </c>
      <c r="K328" s="70">
        <v>0</v>
      </c>
      <c r="L328" s="68">
        <v>0</v>
      </c>
      <c r="M328" s="68">
        <v>0</v>
      </c>
      <c r="N328" s="68">
        <v>0</v>
      </c>
      <c r="O328" s="70">
        <v>0</v>
      </c>
      <c r="P328" s="68">
        <v>0</v>
      </c>
      <c r="Q328" s="68">
        <v>0</v>
      </c>
      <c r="R328" s="68">
        <v>0</v>
      </c>
      <c r="S328" s="68">
        <v>0</v>
      </c>
      <c r="T328" s="68">
        <v>0</v>
      </c>
      <c r="U328" s="68">
        <v>0</v>
      </c>
      <c r="V328" s="68">
        <v>0</v>
      </c>
      <c r="W328" s="68">
        <v>0</v>
      </c>
    </row>
    <row r="329" spans="1:23" ht="27" x14ac:dyDescent="0.25">
      <c r="A329" s="66">
        <v>9000</v>
      </c>
      <c r="B329" s="27" t="s">
        <v>49</v>
      </c>
      <c r="C329" s="65">
        <v>9100</v>
      </c>
      <c r="D329" s="51" t="s">
        <v>105</v>
      </c>
      <c r="E329" s="66">
        <v>912</v>
      </c>
      <c r="F329" s="30" t="s">
        <v>422</v>
      </c>
      <c r="G329" s="52">
        <v>0</v>
      </c>
      <c r="H329" s="52">
        <v>0</v>
      </c>
      <c r="I329" s="52">
        <v>0</v>
      </c>
      <c r="J329" s="12">
        <f t="shared" si="5"/>
        <v>0</v>
      </c>
      <c r="K329" s="70">
        <v>0</v>
      </c>
      <c r="L329" s="68">
        <v>0</v>
      </c>
      <c r="M329" s="68">
        <v>0</v>
      </c>
      <c r="N329" s="68">
        <v>0</v>
      </c>
      <c r="O329" s="70">
        <v>0</v>
      </c>
      <c r="P329" s="68">
        <v>0</v>
      </c>
      <c r="Q329" s="68">
        <v>0</v>
      </c>
      <c r="R329" s="68">
        <v>0</v>
      </c>
      <c r="S329" s="68">
        <v>0</v>
      </c>
      <c r="T329" s="68">
        <v>0</v>
      </c>
      <c r="U329" s="68">
        <v>0</v>
      </c>
      <c r="V329" s="68">
        <v>0</v>
      </c>
      <c r="W329" s="68">
        <v>0</v>
      </c>
    </row>
    <row r="330" spans="1:23" x14ac:dyDescent="0.25">
      <c r="A330" s="66">
        <v>9000</v>
      </c>
      <c r="B330" s="27" t="s">
        <v>49</v>
      </c>
      <c r="C330" s="65">
        <v>9100</v>
      </c>
      <c r="D330" s="51" t="s">
        <v>105</v>
      </c>
      <c r="E330" s="66">
        <v>913</v>
      </c>
      <c r="F330" s="30" t="s">
        <v>423</v>
      </c>
      <c r="G330" s="52">
        <v>0</v>
      </c>
      <c r="H330" s="52">
        <v>0</v>
      </c>
      <c r="I330" s="52">
        <v>0</v>
      </c>
      <c r="J330" s="12">
        <f t="shared" si="5"/>
        <v>0</v>
      </c>
      <c r="K330" s="70">
        <v>0</v>
      </c>
      <c r="L330" s="68">
        <v>0</v>
      </c>
      <c r="M330" s="68">
        <v>0</v>
      </c>
      <c r="N330" s="68">
        <v>0</v>
      </c>
      <c r="O330" s="70">
        <v>0</v>
      </c>
      <c r="P330" s="68">
        <v>0</v>
      </c>
      <c r="Q330" s="68">
        <v>0</v>
      </c>
      <c r="R330" s="68">
        <v>0</v>
      </c>
      <c r="S330" s="68">
        <v>0</v>
      </c>
      <c r="T330" s="68">
        <v>0</v>
      </c>
      <c r="U330" s="68">
        <v>0</v>
      </c>
      <c r="V330" s="68">
        <v>0</v>
      </c>
      <c r="W330" s="68">
        <v>0</v>
      </c>
    </row>
    <row r="331" spans="1:23" ht="27" x14ac:dyDescent="0.25">
      <c r="A331" s="66">
        <v>9000</v>
      </c>
      <c r="B331" s="27" t="s">
        <v>49</v>
      </c>
      <c r="C331" s="65">
        <v>9100</v>
      </c>
      <c r="D331" s="51" t="s">
        <v>105</v>
      </c>
      <c r="E331" s="66">
        <v>914</v>
      </c>
      <c r="F331" s="30" t="s">
        <v>424</v>
      </c>
      <c r="G331" s="52">
        <v>0</v>
      </c>
      <c r="H331" s="52">
        <v>0</v>
      </c>
      <c r="I331" s="52">
        <v>0</v>
      </c>
      <c r="J331" s="12">
        <f t="shared" si="5"/>
        <v>0</v>
      </c>
      <c r="K331" s="70">
        <v>0</v>
      </c>
      <c r="L331" s="68">
        <v>0</v>
      </c>
      <c r="M331" s="68">
        <v>0</v>
      </c>
      <c r="N331" s="68">
        <v>0</v>
      </c>
      <c r="O331" s="70">
        <v>0</v>
      </c>
      <c r="P331" s="68">
        <v>0</v>
      </c>
      <c r="Q331" s="68">
        <v>0</v>
      </c>
      <c r="R331" s="68">
        <v>0</v>
      </c>
      <c r="S331" s="68">
        <v>0</v>
      </c>
      <c r="T331" s="68">
        <v>0</v>
      </c>
      <c r="U331" s="68">
        <v>0</v>
      </c>
      <c r="V331" s="68">
        <v>0</v>
      </c>
      <c r="W331" s="68">
        <v>0</v>
      </c>
    </row>
    <row r="332" spans="1:23" ht="27" x14ac:dyDescent="0.25">
      <c r="A332" s="66">
        <v>9000</v>
      </c>
      <c r="B332" s="27" t="s">
        <v>49</v>
      </c>
      <c r="C332" s="65">
        <v>9100</v>
      </c>
      <c r="D332" s="51" t="s">
        <v>105</v>
      </c>
      <c r="E332" s="66">
        <v>915</v>
      </c>
      <c r="F332" s="30" t="s">
        <v>425</v>
      </c>
      <c r="G332" s="52">
        <v>0</v>
      </c>
      <c r="H332" s="52">
        <v>0</v>
      </c>
      <c r="I332" s="52">
        <v>0</v>
      </c>
      <c r="J332" s="12">
        <f t="shared" si="5"/>
        <v>0</v>
      </c>
      <c r="K332" s="70">
        <v>0</v>
      </c>
      <c r="L332" s="68">
        <v>0</v>
      </c>
      <c r="M332" s="68">
        <v>0</v>
      </c>
      <c r="N332" s="68">
        <v>0</v>
      </c>
      <c r="O332" s="70">
        <v>0</v>
      </c>
      <c r="P332" s="68">
        <v>0</v>
      </c>
      <c r="Q332" s="68">
        <v>0</v>
      </c>
      <c r="R332" s="68">
        <v>0</v>
      </c>
      <c r="S332" s="68">
        <v>0</v>
      </c>
      <c r="T332" s="68">
        <v>0</v>
      </c>
      <c r="U332" s="68">
        <v>0</v>
      </c>
      <c r="V332" s="68">
        <v>0</v>
      </c>
      <c r="W332" s="68">
        <v>0</v>
      </c>
    </row>
    <row r="333" spans="1:23" x14ac:dyDescent="0.25">
      <c r="A333" s="66">
        <v>9000</v>
      </c>
      <c r="B333" s="27" t="s">
        <v>49</v>
      </c>
      <c r="C333" s="65">
        <v>9100</v>
      </c>
      <c r="D333" s="51" t="s">
        <v>105</v>
      </c>
      <c r="E333" s="66">
        <v>916</v>
      </c>
      <c r="F333" s="30" t="s">
        <v>426</v>
      </c>
      <c r="G333" s="52">
        <v>0</v>
      </c>
      <c r="H333" s="52">
        <v>0</v>
      </c>
      <c r="I333" s="52">
        <v>0</v>
      </c>
      <c r="J333" s="12">
        <f t="shared" si="5"/>
        <v>0</v>
      </c>
      <c r="K333" s="70">
        <v>0</v>
      </c>
      <c r="L333" s="68">
        <v>0</v>
      </c>
      <c r="M333" s="68">
        <v>0</v>
      </c>
      <c r="N333" s="68">
        <v>0</v>
      </c>
      <c r="O333" s="70">
        <v>0</v>
      </c>
      <c r="P333" s="68">
        <v>0</v>
      </c>
      <c r="Q333" s="68">
        <v>0</v>
      </c>
      <c r="R333" s="68">
        <v>0</v>
      </c>
      <c r="S333" s="68">
        <v>0</v>
      </c>
      <c r="T333" s="68">
        <v>0</v>
      </c>
      <c r="U333" s="68">
        <v>0</v>
      </c>
      <c r="V333" s="68">
        <v>0</v>
      </c>
      <c r="W333" s="68">
        <v>0</v>
      </c>
    </row>
    <row r="334" spans="1:23" ht="27" x14ac:dyDescent="0.25">
      <c r="A334" s="66">
        <v>9000</v>
      </c>
      <c r="B334" s="27" t="s">
        <v>49</v>
      </c>
      <c r="C334" s="65">
        <v>9100</v>
      </c>
      <c r="D334" s="51" t="s">
        <v>105</v>
      </c>
      <c r="E334" s="66">
        <v>917</v>
      </c>
      <c r="F334" s="30" t="s">
        <v>427</v>
      </c>
      <c r="G334" s="52">
        <v>0</v>
      </c>
      <c r="H334" s="52">
        <v>0</v>
      </c>
      <c r="I334" s="52">
        <v>0</v>
      </c>
      <c r="J334" s="12">
        <f t="shared" si="5"/>
        <v>0</v>
      </c>
      <c r="K334" s="70">
        <v>0</v>
      </c>
      <c r="L334" s="68">
        <v>0</v>
      </c>
      <c r="M334" s="68">
        <v>0</v>
      </c>
      <c r="N334" s="68">
        <v>0</v>
      </c>
      <c r="O334" s="70">
        <v>0</v>
      </c>
      <c r="P334" s="68">
        <v>0</v>
      </c>
      <c r="Q334" s="68">
        <v>0</v>
      </c>
      <c r="R334" s="68">
        <v>0</v>
      </c>
      <c r="S334" s="68">
        <v>0</v>
      </c>
      <c r="T334" s="68">
        <v>0</v>
      </c>
      <c r="U334" s="68">
        <v>0</v>
      </c>
      <c r="V334" s="68">
        <v>0</v>
      </c>
      <c r="W334" s="68">
        <v>0</v>
      </c>
    </row>
    <row r="335" spans="1:23" x14ac:dyDescent="0.25">
      <c r="A335" s="66">
        <v>9000</v>
      </c>
      <c r="B335" s="27" t="s">
        <v>49</v>
      </c>
      <c r="C335" s="65">
        <v>9100</v>
      </c>
      <c r="D335" s="51" t="s">
        <v>105</v>
      </c>
      <c r="E335" s="66">
        <v>918</v>
      </c>
      <c r="F335" s="30" t="s">
        <v>428</v>
      </c>
      <c r="G335" s="52">
        <v>0</v>
      </c>
      <c r="H335" s="52">
        <v>0</v>
      </c>
      <c r="I335" s="52">
        <v>0</v>
      </c>
      <c r="J335" s="12">
        <f t="shared" si="5"/>
        <v>0</v>
      </c>
      <c r="K335" s="70">
        <v>0</v>
      </c>
      <c r="L335" s="68">
        <v>0</v>
      </c>
      <c r="M335" s="68">
        <v>0</v>
      </c>
      <c r="N335" s="68">
        <v>0</v>
      </c>
      <c r="O335" s="70">
        <v>0</v>
      </c>
      <c r="P335" s="68">
        <v>0</v>
      </c>
      <c r="Q335" s="68">
        <v>0</v>
      </c>
      <c r="R335" s="68">
        <v>0</v>
      </c>
      <c r="S335" s="68">
        <v>0</v>
      </c>
      <c r="T335" s="68">
        <v>0</v>
      </c>
      <c r="U335" s="68">
        <v>0</v>
      </c>
      <c r="V335" s="68">
        <v>0</v>
      </c>
      <c r="W335" s="68">
        <v>0</v>
      </c>
    </row>
    <row r="336" spans="1:23" x14ac:dyDescent="0.25">
      <c r="A336" s="66">
        <v>9000</v>
      </c>
      <c r="B336" s="27" t="s">
        <v>49</v>
      </c>
      <c r="C336" s="65">
        <v>9200</v>
      </c>
      <c r="D336" s="51" t="s">
        <v>106</v>
      </c>
      <c r="E336" s="66">
        <v>921</v>
      </c>
      <c r="F336" s="30" t="s">
        <v>429</v>
      </c>
      <c r="G336" s="52">
        <v>0</v>
      </c>
      <c r="H336" s="52">
        <v>0</v>
      </c>
      <c r="I336" s="52">
        <v>0</v>
      </c>
      <c r="J336" s="12">
        <f t="shared" si="5"/>
        <v>0</v>
      </c>
      <c r="K336" s="70">
        <v>0</v>
      </c>
      <c r="L336" s="68">
        <v>0</v>
      </c>
      <c r="M336" s="68">
        <v>0</v>
      </c>
      <c r="N336" s="68">
        <v>0</v>
      </c>
      <c r="O336" s="70">
        <v>0</v>
      </c>
      <c r="P336" s="68">
        <v>0</v>
      </c>
      <c r="Q336" s="68">
        <v>0</v>
      </c>
      <c r="R336" s="68">
        <v>0</v>
      </c>
      <c r="S336" s="68">
        <v>0</v>
      </c>
      <c r="T336" s="68">
        <v>0</v>
      </c>
      <c r="U336" s="68">
        <v>0</v>
      </c>
      <c r="V336" s="68">
        <v>0</v>
      </c>
      <c r="W336" s="68">
        <v>0</v>
      </c>
    </row>
    <row r="337" spans="1:23" x14ac:dyDescent="0.25">
      <c r="A337" s="66">
        <v>9000</v>
      </c>
      <c r="B337" s="27" t="s">
        <v>49</v>
      </c>
      <c r="C337" s="65">
        <v>9200</v>
      </c>
      <c r="D337" s="51" t="s">
        <v>106</v>
      </c>
      <c r="E337" s="66">
        <v>922</v>
      </c>
      <c r="F337" s="30" t="s">
        <v>430</v>
      </c>
      <c r="G337" s="52">
        <v>0</v>
      </c>
      <c r="H337" s="52">
        <v>0</v>
      </c>
      <c r="I337" s="52">
        <v>0</v>
      </c>
      <c r="J337" s="12">
        <f t="shared" si="5"/>
        <v>0</v>
      </c>
      <c r="K337" s="70">
        <v>0</v>
      </c>
      <c r="L337" s="68">
        <v>0</v>
      </c>
      <c r="M337" s="68">
        <v>0</v>
      </c>
      <c r="N337" s="68">
        <v>0</v>
      </c>
      <c r="O337" s="70">
        <v>0</v>
      </c>
      <c r="P337" s="68">
        <v>0</v>
      </c>
      <c r="Q337" s="68">
        <v>0</v>
      </c>
      <c r="R337" s="68">
        <v>0</v>
      </c>
      <c r="S337" s="68">
        <v>0</v>
      </c>
      <c r="T337" s="68">
        <v>0</v>
      </c>
      <c r="U337" s="68">
        <v>0</v>
      </c>
      <c r="V337" s="68">
        <v>0</v>
      </c>
      <c r="W337" s="68">
        <v>0</v>
      </c>
    </row>
    <row r="338" spans="1:23" x14ac:dyDescent="0.25">
      <c r="A338" s="66">
        <v>9000</v>
      </c>
      <c r="B338" s="27" t="s">
        <v>49</v>
      </c>
      <c r="C338" s="65">
        <v>9200</v>
      </c>
      <c r="D338" s="51" t="s">
        <v>106</v>
      </c>
      <c r="E338" s="66">
        <v>923</v>
      </c>
      <c r="F338" s="30" t="s">
        <v>431</v>
      </c>
      <c r="G338" s="52">
        <v>0</v>
      </c>
      <c r="H338" s="52">
        <v>0</v>
      </c>
      <c r="I338" s="52">
        <v>0</v>
      </c>
      <c r="J338" s="12">
        <f t="shared" si="5"/>
        <v>0</v>
      </c>
      <c r="K338" s="70">
        <v>0</v>
      </c>
      <c r="L338" s="68">
        <v>0</v>
      </c>
      <c r="M338" s="68">
        <v>0</v>
      </c>
      <c r="N338" s="68">
        <v>0</v>
      </c>
      <c r="O338" s="70">
        <v>0</v>
      </c>
      <c r="P338" s="68">
        <v>0</v>
      </c>
      <c r="Q338" s="68">
        <v>0</v>
      </c>
      <c r="R338" s="68">
        <v>0</v>
      </c>
      <c r="S338" s="68">
        <v>0</v>
      </c>
      <c r="T338" s="68">
        <v>0</v>
      </c>
      <c r="U338" s="68">
        <v>0</v>
      </c>
      <c r="V338" s="68">
        <v>0</v>
      </c>
      <c r="W338" s="68">
        <v>0</v>
      </c>
    </row>
    <row r="339" spans="1:23" x14ac:dyDescent="0.25">
      <c r="A339" s="66">
        <v>9000</v>
      </c>
      <c r="B339" s="27" t="s">
        <v>49</v>
      </c>
      <c r="C339" s="65">
        <v>9200</v>
      </c>
      <c r="D339" s="51" t="s">
        <v>106</v>
      </c>
      <c r="E339" s="66">
        <v>924</v>
      </c>
      <c r="F339" s="30" t="s">
        <v>432</v>
      </c>
      <c r="G339" s="52">
        <v>0</v>
      </c>
      <c r="H339" s="52">
        <v>0</v>
      </c>
      <c r="I339" s="52">
        <v>0</v>
      </c>
      <c r="J339" s="12">
        <f t="shared" si="5"/>
        <v>0</v>
      </c>
      <c r="K339" s="70">
        <v>0</v>
      </c>
      <c r="L339" s="68">
        <v>0</v>
      </c>
      <c r="M339" s="68">
        <v>0</v>
      </c>
      <c r="N339" s="68">
        <v>0</v>
      </c>
      <c r="O339" s="70">
        <v>0</v>
      </c>
      <c r="P339" s="68">
        <v>0</v>
      </c>
      <c r="Q339" s="68">
        <v>0</v>
      </c>
      <c r="R339" s="68">
        <v>0</v>
      </c>
      <c r="S339" s="68">
        <v>0</v>
      </c>
      <c r="T339" s="68">
        <v>0</v>
      </c>
      <c r="U339" s="68">
        <v>0</v>
      </c>
      <c r="V339" s="68">
        <v>0</v>
      </c>
      <c r="W339" s="68">
        <v>0</v>
      </c>
    </row>
    <row r="340" spans="1:23" ht="27" x14ac:dyDescent="0.25">
      <c r="A340" s="66">
        <v>9000</v>
      </c>
      <c r="B340" s="27" t="s">
        <v>49</v>
      </c>
      <c r="C340" s="65">
        <v>9200</v>
      </c>
      <c r="D340" s="51" t="s">
        <v>106</v>
      </c>
      <c r="E340" s="66">
        <v>925</v>
      </c>
      <c r="F340" s="30" t="s">
        <v>433</v>
      </c>
      <c r="G340" s="52">
        <v>0</v>
      </c>
      <c r="H340" s="52">
        <v>0</v>
      </c>
      <c r="I340" s="52">
        <v>0</v>
      </c>
      <c r="J340" s="12">
        <f t="shared" si="5"/>
        <v>0</v>
      </c>
      <c r="K340" s="70">
        <v>0</v>
      </c>
      <c r="L340" s="68">
        <v>0</v>
      </c>
      <c r="M340" s="68">
        <v>0</v>
      </c>
      <c r="N340" s="68">
        <v>0</v>
      </c>
      <c r="O340" s="70">
        <v>0</v>
      </c>
      <c r="P340" s="68">
        <v>0</v>
      </c>
      <c r="Q340" s="68">
        <v>0</v>
      </c>
      <c r="R340" s="68">
        <v>0</v>
      </c>
      <c r="S340" s="68">
        <v>0</v>
      </c>
      <c r="T340" s="68">
        <v>0</v>
      </c>
      <c r="U340" s="68">
        <v>0</v>
      </c>
      <c r="V340" s="68">
        <v>0</v>
      </c>
      <c r="W340" s="68">
        <v>0</v>
      </c>
    </row>
    <row r="341" spans="1:23" x14ac:dyDescent="0.25">
      <c r="A341" s="66">
        <v>9000</v>
      </c>
      <c r="B341" s="27" t="s">
        <v>49</v>
      </c>
      <c r="C341" s="65">
        <v>9200</v>
      </c>
      <c r="D341" s="51" t="s">
        <v>106</v>
      </c>
      <c r="E341" s="66">
        <v>926</v>
      </c>
      <c r="F341" s="30" t="s">
        <v>434</v>
      </c>
      <c r="G341" s="52">
        <v>0</v>
      </c>
      <c r="H341" s="52">
        <v>0</v>
      </c>
      <c r="I341" s="52">
        <v>0</v>
      </c>
      <c r="J341" s="12">
        <f t="shared" si="5"/>
        <v>0</v>
      </c>
      <c r="K341" s="70">
        <v>0</v>
      </c>
      <c r="L341" s="68">
        <v>0</v>
      </c>
      <c r="M341" s="68">
        <v>0</v>
      </c>
      <c r="N341" s="68">
        <v>0</v>
      </c>
      <c r="O341" s="70">
        <v>0</v>
      </c>
      <c r="P341" s="68">
        <v>0</v>
      </c>
      <c r="Q341" s="68">
        <v>0</v>
      </c>
      <c r="R341" s="68">
        <v>0</v>
      </c>
      <c r="S341" s="68">
        <v>0</v>
      </c>
      <c r="T341" s="68">
        <v>0</v>
      </c>
      <c r="U341" s="68">
        <v>0</v>
      </c>
      <c r="V341" s="68">
        <v>0</v>
      </c>
      <c r="W341" s="68">
        <v>0</v>
      </c>
    </row>
    <row r="342" spans="1:23" ht="27" x14ac:dyDescent="0.25">
      <c r="A342" s="66">
        <v>9000</v>
      </c>
      <c r="B342" s="27" t="s">
        <v>49</v>
      </c>
      <c r="C342" s="65">
        <v>9200</v>
      </c>
      <c r="D342" s="51" t="s">
        <v>106</v>
      </c>
      <c r="E342" s="66">
        <v>927</v>
      </c>
      <c r="F342" s="30" t="s">
        <v>435</v>
      </c>
      <c r="G342" s="52">
        <v>0</v>
      </c>
      <c r="H342" s="52">
        <v>0</v>
      </c>
      <c r="I342" s="52">
        <v>0</v>
      </c>
      <c r="J342" s="12">
        <f t="shared" si="5"/>
        <v>0</v>
      </c>
      <c r="K342" s="70">
        <v>0</v>
      </c>
      <c r="L342" s="68">
        <v>0</v>
      </c>
      <c r="M342" s="68">
        <v>0</v>
      </c>
      <c r="N342" s="68">
        <v>0</v>
      </c>
      <c r="O342" s="70">
        <v>0</v>
      </c>
      <c r="P342" s="68">
        <v>0</v>
      </c>
      <c r="Q342" s="68">
        <v>0</v>
      </c>
      <c r="R342" s="68">
        <v>0</v>
      </c>
      <c r="S342" s="68">
        <v>0</v>
      </c>
      <c r="T342" s="68">
        <v>0</v>
      </c>
      <c r="U342" s="68">
        <v>0</v>
      </c>
      <c r="V342" s="68">
        <v>0</v>
      </c>
      <c r="W342" s="68">
        <v>0</v>
      </c>
    </row>
    <row r="343" spans="1:23" x14ac:dyDescent="0.25">
      <c r="A343" s="66">
        <v>9000</v>
      </c>
      <c r="B343" s="27" t="s">
        <v>49</v>
      </c>
      <c r="C343" s="65">
        <v>9200</v>
      </c>
      <c r="D343" s="51" t="s">
        <v>106</v>
      </c>
      <c r="E343" s="66">
        <v>928</v>
      </c>
      <c r="F343" s="30" t="s">
        <v>436</v>
      </c>
      <c r="G343" s="52">
        <v>0</v>
      </c>
      <c r="H343" s="52">
        <v>0</v>
      </c>
      <c r="I343" s="52">
        <v>0</v>
      </c>
      <c r="J343" s="12">
        <f t="shared" si="5"/>
        <v>0</v>
      </c>
      <c r="K343" s="70">
        <v>0</v>
      </c>
      <c r="L343" s="68">
        <v>0</v>
      </c>
      <c r="M343" s="68">
        <v>0</v>
      </c>
      <c r="N343" s="68">
        <v>0</v>
      </c>
      <c r="O343" s="70">
        <v>0</v>
      </c>
      <c r="P343" s="68">
        <v>0</v>
      </c>
      <c r="Q343" s="68">
        <v>0</v>
      </c>
      <c r="R343" s="68">
        <v>0</v>
      </c>
      <c r="S343" s="68">
        <v>0</v>
      </c>
      <c r="T343" s="68">
        <v>0</v>
      </c>
      <c r="U343" s="68">
        <v>0</v>
      </c>
      <c r="V343" s="68">
        <v>0</v>
      </c>
      <c r="W343" s="68">
        <v>0</v>
      </c>
    </row>
    <row r="344" spans="1:23" x14ac:dyDescent="0.25">
      <c r="A344" s="66">
        <v>9000</v>
      </c>
      <c r="B344" s="27" t="s">
        <v>49</v>
      </c>
      <c r="C344" s="65">
        <v>9300</v>
      </c>
      <c r="D344" s="51" t="s">
        <v>107</v>
      </c>
      <c r="E344" s="66">
        <v>931</v>
      </c>
      <c r="F344" s="30" t="s">
        <v>437</v>
      </c>
      <c r="G344" s="52">
        <v>0</v>
      </c>
      <c r="H344" s="52">
        <v>0</v>
      </c>
      <c r="I344" s="52">
        <v>0</v>
      </c>
      <c r="J344" s="12">
        <f t="shared" si="5"/>
        <v>0</v>
      </c>
      <c r="K344" s="70">
        <v>0</v>
      </c>
      <c r="L344" s="68">
        <v>0</v>
      </c>
      <c r="M344" s="68">
        <v>0</v>
      </c>
      <c r="N344" s="68">
        <v>0</v>
      </c>
      <c r="O344" s="70">
        <v>0</v>
      </c>
      <c r="P344" s="68">
        <v>0</v>
      </c>
      <c r="Q344" s="68">
        <v>0</v>
      </c>
      <c r="R344" s="68">
        <v>0</v>
      </c>
      <c r="S344" s="68">
        <v>0</v>
      </c>
      <c r="T344" s="68">
        <v>0</v>
      </c>
      <c r="U344" s="68">
        <v>0</v>
      </c>
      <c r="V344" s="68">
        <v>0</v>
      </c>
      <c r="W344" s="68">
        <v>0</v>
      </c>
    </row>
    <row r="345" spans="1:23" x14ac:dyDescent="0.25">
      <c r="A345" s="66">
        <v>9000</v>
      </c>
      <c r="B345" s="27" t="s">
        <v>49</v>
      </c>
      <c r="C345" s="65">
        <v>9300</v>
      </c>
      <c r="D345" s="51" t="s">
        <v>107</v>
      </c>
      <c r="E345" s="66">
        <v>932</v>
      </c>
      <c r="F345" s="30" t="s">
        <v>438</v>
      </c>
      <c r="G345" s="52">
        <v>0</v>
      </c>
      <c r="H345" s="52">
        <v>0</v>
      </c>
      <c r="I345" s="52">
        <v>0</v>
      </c>
      <c r="J345" s="12">
        <f t="shared" si="5"/>
        <v>0</v>
      </c>
      <c r="K345" s="70">
        <v>0</v>
      </c>
      <c r="L345" s="68">
        <v>0</v>
      </c>
      <c r="M345" s="68">
        <v>0</v>
      </c>
      <c r="N345" s="68">
        <v>0</v>
      </c>
      <c r="O345" s="70">
        <v>0</v>
      </c>
      <c r="P345" s="68">
        <v>0</v>
      </c>
      <c r="Q345" s="68">
        <v>0</v>
      </c>
      <c r="R345" s="68">
        <v>0</v>
      </c>
      <c r="S345" s="68">
        <v>0</v>
      </c>
      <c r="T345" s="68">
        <v>0</v>
      </c>
      <c r="U345" s="68">
        <v>0</v>
      </c>
      <c r="V345" s="68">
        <v>0</v>
      </c>
      <c r="W345" s="68">
        <v>0</v>
      </c>
    </row>
    <row r="346" spans="1:23" x14ac:dyDescent="0.25">
      <c r="A346" s="66">
        <v>9000</v>
      </c>
      <c r="B346" s="27" t="s">
        <v>49</v>
      </c>
      <c r="C346" s="65">
        <v>9400</v>
      </c>
      <c r="D346" s="51" t="s">
        <v>108</v>
      </c>
      <c r="E346" s="66">
        <v>941</v>
      </c>
      <c r="F346" s="30" t="s">
        <v>439</v>
      </c>
      <c r="G346" s="52">
        <v>0</v>
      </c>
      <c r="H346" s="52">
        <v>0</v>
      </c>
      <c r="I346" s="52">
        <v>0</v>
      </c>
      <c r="J346" s="12">
        <f t="shared" si="5"/>
        <v>0</v>
      </c>
      <c r="K346" s="70">
        <v>0</v>
      </c>
      <c r="L346" s="68">
        <v>0</v>
      </c>
      <c r="M346" s="68">
        <v>0</v>
      </c>
      <c r="N346" s="68">
        <v>0</v>
      </c>
      <c r="O346" s="70">
        <v>0</v>
      </c>
      <c r="P346" s="68">
        <v>0</v>
      </c>
      <c r="Q346" s="68">
        <v>0</v>
      </c>
      <c r="R346" s="68">
        <v>0</v>
      </c>
      <c r="S346" s="68">
        <v>0</v>
      </c>
      <c r="T346" s="68">
        <v>0</v>
      </c>
      <c r="U346" s="68">
        <v>0</v>
      </c>
      <c r="V346" s="68">
        <v>0</v>
      </c>
      <c r="W346" s="68">
        <v>0</v>
      </c>
    </row>
    <row r="347" spans="1:23" x14ac:dyDescent="0.25">
      <c r="A347" s="66">
        <v>9000</v>
      </c>
      <c r="B347" s="27" t="s">
        <v>49</v>
      </c>
      <c r="C347" s="65">
        <v>9400</v>
      </c>
      <c r="D347" s="51" t="s">
        <v>108</v>
      </c>
      <c r="E347" s="66">
        <v>942</v>
      </c>
      <c r="F347" s="30" t="s">
        <v>440</v>
      </c>
      <c r="G347" s="52">
        <v>0</v>
      </c>
      <c r="H347" s="52">
        <v>0</v>
      </c>
      <c r="I347" s="52">
        <v>0</v>
      </c>
      <c r="J347" s="12">
        <f t="shared" si="5"/>
        <v>0</v>
      </c>
      <c r="K347" s="70">
        <v>0</v>
      </c>
      <c r="L347" s="68">
        <v>0</v>
      </c>
      <c r="M347" s="68">
        <v>0</v>
      </c>
      <c r="N347" s="68">
        <v>0</v>
      </c>
      <c r="O347" s="70">
        <v>0</v>
      </c>
      <c r="P347" s="68">
        <v>0</v>
      </c>
      <c r="Q347" s="68">
        <v>0</v>
      </c>
      <c r="R347" s="68">
        <v>0</v>
      </c>
      <c r="S347" s="68">
        <v>0</v>
      </c>
      <c r="T347" s="68">
        <v>0</v>
      </c>
      <c r="U347" s="68">
        <v>0</v>
      </c>
      <c r="V347" s="68">
        <v>0</v>
      </c>
      <c r="W347" s="68">
        <v>0</v>
      </c>
    </row>
    <row r="348" spans="1:23" x14ac:dyDescent="0.25">
      <c r="A348" s="66">
        <v>9000</v>
      </c>
      <c r="B348" s="27" t="s">
        <v>49</v>
      </c>
      <c r="C348" s="65">
        <v>9500</v>
      </c>
      <c r="D348" s="51" t="s">
        <v>109</v>
      </c>
      <c r="E348" s="66">
        <v>951</v>
      </c>
      <c r="F348" s="30" t="s">
        <v>441</v>
      </c>
      <c r="G348" s="52">
        <v>0</v>
      </c>
      <c r="H348" s="52">
        <v>0</v>
      </c>
      <c r="I348" s="52">
        <v>0</v>
      </c>
      <c r="J348" s="12">
        <f t="shared" si="5"/>
        <v>0</v>
      </c>
      <c r="K348" s="70">
        <v>0</v>
      </c>
      <c r="L348" s="68">
        <v>0</v>
      </c>
      <c r="M348" s="52">
        <v>0</v>
      </c>
      <c r="N348" s="68">
        <v>0</v>
      </c>
      <c r="O348" s="70">
        <v>0</v>
      </c>
      <c r="P348" s="68">
        <v>0</v>
      </c>
      <c r="Q348" s="52">
        <v>0</v>
      </c>
      <c r="R348" s="68">
        <v>0</v>
      </c>
      <c r="S348" s="68">
        <v>0</v>
      </c>
      <c r="T348" s="68">
        <v>0</v>
      </c>
      <c r="U348" s="52">
        <v>0</v>
      </c>
      <c r="V348" s="68">
        <v>0</v>
      </c>
      <c r="W348" s="68">
        <v>0</v>
      </c>
    </row>
    <row r="349" spans="1:23" x14ac:dyDescent="0.25">
      <c r="A349" s="66">
        <v>9000</v>
      </c>
      <c r="B349" s="27" t="s">
        <v>49</v>
      </c>
      <c r="C349" s="65">
        <v>9500</v>
      </c>
      <c r="D349" s="51" t="s">
        <v>109</v>
      </c>
      <c r="E349" s="66">
        <v>952</v>
      </c>
      <c r="F349" s="30" t="s">
        <v>442</v>
      </c>
      <c r="G349" s="52">
        <v>0</v>
      </c>
      <c r="H349" s="52">
        <v>0</v>
      </c>
      <c r="I349" s="52">
        <v>0</v>
      </c>
      <c r="J349" s="12">
        <f t="shared" si="5"/>
        <v>0</v>
      </c>
      <c r="K349" s="70">
        <v>0</v>
      </c>
      <c r="L349" s="68">
        <v>0</v>
      </c>
      <c r="M349" s="52">
        <v>0</v>
      </c>
      <c r="N349" s="68">
        <v>0</v>
      </c>
      <c r="O349" s="70">
        <v>0</v>
      </c>
      <c r="P349" s="68">
        <v>0</v>
      </c>
      <c r="Q349" s="52">
        <v>0</v>
      </c>
      <c r="R349" s="68">
        <v>0</v>
      </c>
      <c r="S349" s="68">
        <v>0</v>
      </c>
      <c r="T349" s="68">
        <v>0</v>
      </c>
      <c r="U349" s="52">
        <v>0</v>
      </c>
      <c r="V349" s="68">
        <v>0</v>
      </c>
      <c r="W349" s="68">
        <v>0</v>
      </c>
    </row>
    <row r="350" spans="1:23" x14ac:dyDescent="0.25">
      <c r="A350" s="66">
        <v>9000</v>
      </c>
      <c r="B350" s="27" t="s">
        <v>49</v>
      </c>
      <c r="C350" s="65">
        <v>9600</v>
      </c>
      <c r="D350" s="51" t="s">
        <v>110</v>
      </c>
      <c r="E350" s="66">
        <v>961</v>
      </c>
      <c r="F350" s="30" t="s">
        <v>443</v>
      </c>
      <c r="G350" s="52">
        <v>0</v>
      </c>
      <c r="H350" s="52">
        <v>0</v>
      </c>
      <c r="I350" s="52">
        <v>0</v>
      </c>
      <c r="J350" s="12">
        <f t="shared" si="5"/>
        <v>0</v>
      </c>
      <c r="K350" s="70">
        <v>0</v>
      </c>
      <c r="L350" s="68">
        <v>0</v>
      </c>
      <c r="M350" s="52">
        <v>0</v>
      </c>
      <c r="N350" s="68">
        <v>0</v>
      </c>
      <c r="O350" s="70">
        <v>0</v>
      </c>
      <c r="P350" s="68">
        <v>0</v>
      </c>
      <c r="Q350" s="52">
        <v>0</v>
      </c>
      <c r="R350" s="68">
        <v>0</v>
      </c>
      <c r="S350" s="68">
        <v>0</v>
      </c>
      <c r="T350" s="68">
        <v>0</v>
      </c>
      <c r="U350" s="52">
        <v>0</v>
      </c>
      <c r="V350" s="68">
        <v>0</v>
      </c>
      <c r="W350" s="68">
        <v>0</v>
      </c>
    </row>
    <row r="351" spans="1:23" ht="27" x14ac:dyDescent="0.25">
      <c r="A351" s="66">
        <v>9000</v>
      </c>
      <c r="B351" s="27" t="s">
        <v>49</v>
      </c>
      <c r="C351" s="65">
        <v>9600</v>
      </c>
      <c r="D351" s="51" t="s">
        <v>110</v>
      </c>
      <c r="E351" s="66">
        <v>962</v>
      </c>
      <c r="F351" s="30" t="s">
        <v>444</v>
      </c>
      <c r="G351" s="52">
        <v>0</v>
      </c>
      <c r="H351" s="52">
        <v>0</v>
      </c>
      <c r="I351" s="52">
        <v>0</v>
      </c>
      <c r="J351" s="12">
        <f t="shared" si="5"/>
        <v>0</v>
      </c>
      <c r="K351" s="70">
        <v>0</v>
      </c>
      <c r="L351" s="68">
        <v>0</v>
      </c>
      <c r="M351" s="52">
        <v>0</v>
      </c>
      <c r="N351" s="68">
        <v>0</v>
      </c>
      <c r="O351" s="70">
        <v>0</v>
      </c>
      <c r="P351" s="68">
        <v>0</v>
      </c>
      <c r="Q351" s="52">
        <v>0</v>
      </c>
      <c r="R351" s="68">
        <v>0</v>
      </c>
      <c r="S351" s="68">
        <v>0</v>
      </c>
      <c r="T351" s="68">
        <v>0</v>
      </c>
      <c r="U351" s="52">
        <v>0</v>
      </c>
      <c r="V351" s="68">
        <v>0</v>
      </c>
      <c r="W351" s="68">
        <v>0</v>
      </c>
    </row>
    <row r="352" spans="1:23" x14ac:dyDescent="0.25">
      <c r="A352" s="66">
        <v>9000</v>
      </c>
      <c r="B352" s="27" t="s">
        <v>49</v>
      </c>
      <c r="C352" s="65">
        <v>9900</v>
      </c>
      <c r="D352" s="51" t="s">
        <v>111</v>
      </c>
      <c r="E352" s="66">
        <v>991</v>
      </c>
      <c r="F352" s="54" t="s">
        <v>3</v>
      </c>
      <c r="G352" s="52">
        <v>0</v>
      </c>
      <c r="H352" s="52">
        <v>0</v>
      </c>
      <c r="I352" s="52">
        <v>0</v>
      </c>
      <c r="J352" s="12">
        <f t="shared" si="5"/>
        <v>0</v>
      </c>
      <c r="K352" s="70">
        <v>0</v>
      </c>
      <c r="L352" s="68">
        <v>0</v>
      </c>
      <c r="M352" s="52">
        <v>0</v>
      </c>
      <c r="N352" s="68">
        <v>0</v>
      </c>
      <c r="O352" s="70">
        <v>0</v>
      </c>
      <c r="P352" s="68">
        <v>0</v>
      </c>
      <c r="Q352" s="52">
        <v>0</v>
      </c>
      <c r="R352" s="68">
        <v>0</v>
      </c>
      <c r="S352" s="68">
        <v>0</v>
      </c>
      <c r="T352" s="68">
        <v>0</v>
      </c>
      <c r="U352" s="52">
        <v>0</v>
      </c>
      <c r="V352" s="68">
        <v>0</v>
      </c>
      <c r="W352" s="68">
        <v>0</v>
      </c>
    </row>
    <row r="353" spans="1:42" s="2" customFormat="1" ht="24.75" customHeight="1" x14ac:dyDescent="0.25">
      <c r="A353" s="32"/>
      <c r="B353" s="13"/>
      <c r="C353" s="35"/>
      <c r="D353" s="13"/>
      <c r="E353" s="32"/>
      <c r="F353" s="55" t="s">
        <v>2</v>
      </c>
      <c r="G353" s="56">
        <f>SUM(G7:G352)</f>
        <v>37858771</v>
      </c>
      <c r="H353" s="56">
        <f t="shared" ref="H353:W353" si="6">SUM(H7:H352)</f>
        <v>0</v>
      </c>
      <c r="I353" s="56">
        <f t="shared" si="6"/>
        <v>0</v>
      </c>
      <c r="J353" s="56">
        <f t="shared" si="6"/>
        <v>37858771</v>
      </c>
      <c r="K353" s="56">
        <f t="shared" si="6"/>
        <v>8360544.4049999975</v>
      </c>
      <c r="L353" s="56">
        <f t="shared" si="6"/>
        <v>2532038.7250000001</v>
      </c>
      <c r="M353" s="56">
        <f t="shared" si="6"/>
        <v>2994615.0800000005</v>
      </c>
      <c r="N353" s="56">
        <f t="shared" si="6"/>
        <v>2833890.6</v>
      </c>
      <c r="O353" s="56">
        <f t="shared" si="6"/>
        <v>8360544.4049999975</v>
      </c>
      <c r="P353" s="56">
        <f t="shared" si="6"/>
        <v>2532038.7250000001</v>
      </c>
      <c r="Q353" s="56">
        <f t="shared" si="6"/>
        <v>2994615.0800000005</v>
      </c>
      <c r="R353" s="56">
        <f t="shared" si="6"/>
        <v>2646848.9850000003</v>
      </c>
      <c r="S353" s="56">
        <f t="shared" si="6"/>
        <v>8173502.7699999977</v>
      </c>
      <c r="T353" s="56">
        <f t="shared" si="6"/>
        <v>2532038.7250000001</v>
      </c>
      <c r="U353" s="56">
        <f t="shared" si="6"/>
        <v>2994615.0800000005</v>
      </c>
      <c r="V353" s="56">
        <f t="shared" si="6"/>
        <v>2646848.9850000003</v>
      </c>
      <c r="W353" s="56">
        <f t="shared" si="6"/>
        <v>8173502.7699999977</v>
      </c>
    </row>
    <row r="355" spans="1:42" x14ac:dyDescent="0.25">
      <c r="R355" s="72"/>
      <c r="U355" s="72"/>
    </row>
    <row r="356" spans="1:42" x14ac:dyDescent="0.25">
      <c r="G356" s="73"/>
      <c r="H356" s="73"/>
      <c r="I356" s="73"/>
      <c r="J356" s="73"/>
      <c r="M356" s="72"/>
      <c r="X356" s="7"/>
      <c r="Y356" s="3"/>
      <c r="Z356" s="3"/>
      <c r="AK356" s="3"/>
      <c r="AL356" s="3"/>
      <c r="AM356" s="3"/>
      <c r="AN356" s="3"/>
      <c r="AO356" s="3"/>
      <c r="AP356" s="3"/>
    </row>
    <row r="357" spans="1:42" x14ac:dyDescent="0.25">
      <c r="K357" s="83"/>
      <c r="M357" s="72"/>
      <c r="R357" s="72"/>
      <c r="X357" s="7"/>
      <c r="Y357" s="3"/>
      <c r="Z357" s="3"/>
      <c r="AK357" s="3"/>
      <c r="AL357" s="3"/>
      <c r="AM357" s="3"/>
      <c r="AN357" s="3"/>
      <c r="AO357" s="3"/>
      <c r="AP357" s="3"/>
    </row>
    <row r="358" spans="1:42" x14ac:dyDescent="0.25">
      <c r="B358" s="76"/>
      <c r="G358" s="73"/>
      <c r="H358" s="73"/>
      <c r="I358" s="73"/>
      <c r="J358" s="73"/>
      <c r="K358" s="83"/>
      <c r="M358" s="72"/>
      <c r="S358" s="83"/>
      <c r="V358" s="72"/>
      <c r="X358" s="7"/>
      <c r="Y358" s="3"/>
      <c r="Z358" s="3"/>
      <c r="AK358" s="3"/>
      <c r="AL358" s="3"/>
      <c r="AM358" s="3"/>
      <c r="AN358" s="3"/>
      <c r="AO358" s="3"/>
      <c r="AP358" s="3"/>
    </row>
    <row r="359" spans="1:42" x14ac:dyDescent="0.25">
      <c r="B359" s="77"/>
      <c r="C359" s="78"/>
      <c r="D359" s="77"/>
      <c r="E359" s="79"/>
      <c r="F359" s="77"/>
      <c r="G359" s="77"/>
      <c r="H359" s="77"/>
      <c r="I359" s="77"/>
      <c r="J359" s="80"/>
      <c r="K359" s="81"/>
      <c r="L359" s="81"/>
      <c r="M359" s="80"/>
      <c r="N359" s="80"/>
      <c r="O359" s="81"/>
      <c r="P359" s="81"/>
      <c r="Q359" s="72"/>
      <c r="R359" s="72"/>
      <c r="X359" s="7"/>
      <c r="Y359" s="3"/>
      <c r="Z359" s="3"/>
      <c r="AK359" s="3"/>
      <c r="AL359" s="3"/>
      <c r="AM359" s="3"/>
      <c r="AN359" s="3"/>
      <c r="AO359" s="3"/>
      <c r="AP359" s="3"/>
    </row>
    <row r="360" spans="1:42" x14ac:dyDescent="0.25">
      <c r="J360" s="9" t="s">
        <v>461</v>
      </c>
      <c r="R360" s="72"/>
      <c r="X360" s="7"/>
      <c r="Y360" s="3"/>
      <c r="Z360" s="3"/>
      <c r="AK360" s="3"/>
      <c r="AL360" s="3"/>
      <c r="AM360" s="3"/>
      <c r="AN360" s="3"/>
      <c r="AO360" s="3"/>
      <c r="AP360" s="3"/>
    </row>
    <row r="361" spans="1:42" x14ac:dyDescent="0.25">
      <c r="G361" s="72"/>
      <c r="K361" s="75"/>
      <c r="X361" s="7"/>
      <c r="Y361" s="3"/>
      <c r="Z361" s="3"/>
      <c r="AK361" s="3"/>
      <c r="AL361" s="3"/>
      <c r="AM361" s="3"/>
      <c r="AN361" s="3"/>
      <c r="AO361" s="3"/>
      <c r="AP361" s="3"/>
    </row>
    <row r="362" spans="1:42" x14ac:dyDescent="0.25">
      <c r="G362" s="72"/>
      <c r="M362" s="72"/>
    </row>
    <row r="363" spans="1:42" x14ac:dyDescent="0.25">
      <c r="G363" s="72"/>
    </row>
    <row r="365" spans="1:42" x14ac:dyDescent="0.25">
      <c r="X365" s="4"/>
    </row>
    <row r="366" spans="1:42" x14ac:dyDescent="0.25">
      <c r="X366" s="4"/>
    </row>
    <row r="371" spans="1:23" ht="20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82" spans="1:23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9" spans="1:23" x14ac:dyDescent="0.25">
      <c r="B389" s="22"/>
      <c r="C389" s="37"/>
      <c r="D389" s="22"/>
      <c r="E389" s="38"/>
      <c r="F389" s="22"/>
      <c r="G389" s="2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B390" s="22"/>
      <c r="C390" s="37"/>
      <c r="D390" s="22"/>
      <c r="E390" s="38"/>
      <c r="F390" s="22"/>
      <c r="G390" s="2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5" spans="1:23" x14ac:dyDescent="0.25">
      <c r="A395" s="33"/>
      <c r="B395" s="2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33"/>
      <c r="B396" s="2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33"/>
      <c r="B397" s="2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</sheetData>
  <mergeCells count="18">
    <mergeCell ref="S5:S6"/>
    <mergeCell ref="A1:W1"/>
    <mergeCell ref="A2:W2"/>
    <mergeCell ref="A3:W3"/>
    <mergeCell ref="A4:W4"/>
    <mergeCell ref="A5:B5"/>
    <mergeCell ref="C5:D5"/>
    <mergeCell ref="E5:F5"/>
    <mergeCell ref="G5:G6"/>
    <mergeCell ref="H5:H6"/>
    <mergeCell ref="I5:I6"/>
    <mergeCell ref="T5:V5"/>
    <mergeCell ref="W5:W6"/>
    <mergeCell ref="J5:J6"/>
    <mergeCell ref="K5:K6"/>
    <mergeCell ref="L5:N5"/>
    <mergeCell ref="O5:O6"/>
    <mergeCell ref="P5:R5"/>
  </mergeCells>
  <printOptions horizontalCentered="1"/>
  <pageMargins left="0.11811023622047245" right="0.19685039370078741" top="0.59055118110236227" bottom="0.39370078740157483" header="0" footer="0"/>
  <pageSetup paperSize="5" scale="47" fitToHeight="0" orientation="landscape" r:id="rId1"/>
  <headerFooter alignWithMargins="0"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P397"/>
  <sheetViews>
    <sheetView showGridLines="0" zoomScale="110" zoomScaleNormal="110" zoomScaleSheetLayoutView="120" workbookViewId="0">
      <selection activeCell="A4" sqref="A4:W4"/>
    </sheetView>
  </sheetViews>
  <sheetFormatPr baseColWidth="10" defaultColWidth="10.85546875" defaultRowHeight="13.5" x14ac:dyDescent="0.25"/>
  <cols>
    <col min="1" max="1" width="3.85546875" style="31" bestFit="1" customWidth="1"/>
    <col min="2" max="2" width="28.28515625" style="9" bestFit="1" customWidth="1"/>
    <col min="3" max="3" width="3.85546875" style="34" bestFit="1" customWidth="1"/>
    <col min="4" max="4" width="35.42578125" style="9" customWidth="1"/>
    <col min="5" max="5" width="4.42578125" style="31" bestFit="1" customWidth="1"/>
    <col min="6" max="6" width="37.140625" style="9" customWidth="1"/>
    <col min="7" max="7" width="13.140625" style="9" customWidth="1"/>
    <col min="8" max="9" width="13.85546875" style="9" customWidth="1"/>
    <col min="10" max="10" width="14.85546875" style="9" customWidth="1"/>
    <col min="11" max="11" width="14.7109375" style="71" customWidth="1"/>
    <col min="12" max="12" width="12.28515625" style="71" customWidth="1"/>
    <col min="13" max="14" width="12.28515625" style="9" customWidth="1"/>
    <col min="15" max="15" width="14.42578125" style="71" customWidth="1"/>
    <col min="16" max="16" width="12.28515625" style="71" customWidth="1"/>
    <col min="17" max="18" width="12.28515625" style="9" customWidth="1"/>
    <col min="19" max="19" width="12.28515625" style="71" customWidth="1"/>
    <col min="20" max="22" width="12.28515625" style="9" customWidth="1"/>
    <col min="23" max="23" width="12.28515625" style="71" customWidth="1"/>
    <col min="24" max="16384" width="10.85546875" style="1"/>
  </cols>
  <sheetData>
    <row r="1" spans="1:23" ht="15" customHeight="1" x14ac:dyDescent="0.25">
      <c r="A1" s="95" t="s">
        <v>460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ht="15" customHeight="1" x14ac:dyDescent="0.25">
      <c r="A2" s="94" t="s">
        <v>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</row>
    <row r="3" spans="1:23" ht="15" customHeight="1" x14ac:dyDescent="0.25">
      <c r="A3" s="94" t="s">
        <v>465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1:23" ht="15" customHeight="1" x14ac:dyDescent="0.25">
      <c r="A4" s="94" t="s">
        <v>464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</row>
    <row r="5" spans="1:23" ht="19.5" customHeight="1" x14ac:dyDescent="0.25">
      <c r="A5" s="96" t="s">
        <v>9</v>
      </c>
      <c r="B5" s="96"/>
      <c r="C5" s="96" t="s">
        <v>13</v>
      </c>
      <c r="D5" s="96"/>
      <c r="E5" s="96" t="s">
        <v>14</v>
      </c>
      <c r="F5" s="96"/>
      <c r="G5" s="96" t="s">
        <v>15</v>
      </c>
      <c r="H5" s="96" t="s">
        <v>0</v>
      </c>
      <c r="I5" s="96" t="s">
        <v>1</v>
      </c>
      <c r="J5" s="96" t="s">
        <v>16</v>
      </c>
      <c r="K5" s="96" t="s">
        <v>17</v>
      </c>
      <c r="L5" s="96" t="s">
        <v>445</v>
      </c>
      <c r="M5" s="96"/>
      <c r="N5" s="96"/>
      <c r="O5" s="96" t="s">
        <v>446</v>
      </c>
      <c r="P5" s="96" t="s">
        <v>447</v>
      </c>
      <c r="Q5" s="96"/>
      <c r="R5" s="96"/>
      <c r="S5" s="96" t="s">
        <v>448</v>
      </c>
      <c r="T5" s="96" t="s">
        <v>449</v>
      </c>
      <c r="U5" s="96"/>
      <c r="V5" s="96"/>
      <c r="W5" s="96" t="s">
        <v>450</v>
      </c>
    </row>
    <row r="6" spans="1:23" ht="15" customHeight="1" x14ac:dyDescent="0.25">
      <c r="A6" s="62" t="s">
        <v>11</v>
      </c>
      <c r="B6" s="57" t="s">
        <v>23</v>
      </c>
      <c r="C6" s="63" t="s">
        <v>11</v>
      </c>
      <c r="D6" s="57" t="s">
        <v>23</v>
      </c>
      <c r="E6" s="62" t="s">
        <v>11</v>
      </c>
      <c r="F6" s="57" t="s">
        <v>23</v>
      </c>
      <c r="G6" s="96"/>
      <c r="H6" s="96"/>
      <c r="I6" s="96"/>
      <c r="J6" s="96"/>
      <c r="K6" s="96"/>
      <c r="L6" s="84" t="s">
        <v>20</v>
      </c>
      <c r="M6" s="84" t="s">
        <v>21</v>
      </c>
      <c r="N6" s="84" t="s">
        <v>22</v>
      </c>
      <c r="O6" s="96"/>
      <c r="P6" s="84" t="s">
        <v>20</v>
      </c>
      <c r="Q6" s="84" t="s">
        <v>21</v>
      </c>
      <c r="R6" s="84" t="s">
        <v>22</v>
      </c>
      <c r="S6" s="96"/>
      <c r="T6" s="84" t="s">
        <v>20</v>
      </c>
      <c r="U6" s="84" t="s">
        <v>21</v>
      </c>
      <c r="V6" s="84" t="s">
        <v>22</v>
      </c>
      <c r="W6" s="96"/>
    </row>
    <row r="7" spans="1:23" x14ac:dyDescent="0.25">
      <c r="A7" s="64">
        <v>1000</v>
      </c>
      <c r="B7" s="10" t="s">
        <v>41</v>
      </c>
      <c r="C7" s="65">
        <v>1100</v>
      </c>
      <c r="D7" s="51" t="s">
        <v>50</v>
      </c>
      <c r="E7" s="66">
        <v>111</v>
      </c>
      <c r="F7" s="39" t="s">
        <v>112</v>
      </c>
      <c r="G7" s="52">
        <v>0</v>
      </c>
      <c r="H7" s="52">
        <v>0</v>
      </c>
      <c r="I7" s="52">
        <v>0</v>
      </c>
      <c r="J7" s="12">
        <f>+G7+H7-I7</f>
        <v>0</v>
      </c>
      <c r="K7" s="70">
        <v>0</v>
      </c>
      <c r="L7" s="68">
        <v>0</v>
      </c>
      <c r="M7" s="68">
        <v>0</v>
      </c>
      <c r="N7" s="68">
        <v>0</v>
      </c>
      <c r="O7" s="70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</row>
    <row r="8" spans="1:23" x14ac:dyDescent="0.25">
      <c r="A8" s="64">
        <v>1000</v>
      </c>
      <c r="B8" s="10" t="s">
        <v>41</v>
      </c>
      <c r="C8" s="65">
        <v>1100</v>
      </c>
      <c r="D8" s="51" t="s">
        <v>50</v>
      </c>
      <c r="E8" s="66">
        <v>112</v>
      </c>
      <c r="F8" s="39" t="s">
        <v>113</v>
      </c>
      <c r="G8" s="52">
        <v>0</v>
      </c>
      <c r="H8" s="52">
        <v>0</v>
      </c>
      <c r="I8" s="52">
        <v>0</v>
      </c>
      <c r="J8" s="12">
        <f t="shared" ref="J8:J71" si="0">+G8+H8-I8</f>
        <v>0</v>
      </c>
      <c r="K8" s="70">
        <v>0</v>
      </c>
      <c r="L8" s="68">
        <v>0</v>
      </c>
      <c r="M8" s="68">
        <v>0</v>
      </c>
      <c r="N8" s="68">
        <v>0</v>
      </c>
      <c r="O8" s="70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  <c r="W8" s="68">
        <v>0</v>
      </c>
    </row>
    <row r="9" spans="1:23" x14ac:dyDescent="0.25">
      <c r="A9" s="64">
        <v>1000</v>
      </c>
      <c r="B9" s="10" t="s">
        <v>41</v>
      </c>
      <c r="C9" s="65">
        <v>1100</v>
      </c>
      <c r="D9" s="51" t="s">
        <v>50</v>
      </c>
      <c r="E9" s="66">
        <v>113</v>
      </c>
      <c r="F9" s="39" t="s">
        <v>114</v>
      </c>
      <c r="G9" s="52">
        <v>23165068.16</v>
      </c>
      <c r="H9" s="52">
        <v>0</v>
      </c>
      <c r="I9" s="52">
        <v>0</v>
      </c>
      <c r="J9" s="12">
        <f t="shared" si="0"/>
        <v>23165068.16</v>
      </c>
      <c r="K9" s="70">
        <v>5526861.6399999997</v>
      </c>
      <c r="L9" s="68">
        <v>1824572.43</v>
      </c>
      <c r="M9" s="68">
        <v>1839618.09</v>
      </c>
      <c r="N9" s="68">
        <v>1862671.12</v>
      </c>
      <c r="O9" s="70">
        <v>5526861.6399999997</v>
      </c>
      <c r="P9" s="68">
        <v>1824572.43</v>
      </c>
      <c r="Q9" s="68">
        <v>1839618.09</v>
      </c>
      <c r="R9" s="68">
        <v>1862671.12</v>
      </c>
      <c r="S9" s="68">
        <v>5526861.6399999997</v>
      </c>
      <c r="T9" s="68">
        <v>1824572.43</v>
      </c>
      <c r="U9" s="68">
        <v>1839618.09</v>
      </c>
      <c r="V9" s="68">
        <v>1862671.12</v>
      </c>
      <c r="W9" s="68">
        <v>5526861.6399999997</v>
      </c>
    </row>
    <row r="10" spans="1:23" x14ac:dyDescent="0.25">
      <c r="A10" s="64">
        <v>1000</v>
      </c>
      <c r="B10" s="10" t="s">
        <v>41</v>
      </c>
      <c r="C10" s="65">
        <v>1100</v>
      </c>
      <c r="D10" s="51" t="s">
        <v>50</v>
      </c>
      <c r="E10" s="66">
        <v>114</v>
      </c>
      <c r="F10" s="39" t="s">
        <v>115</v>
      </c>
      <c r="G10" s="52">
        <v>0</v>
      </c>
      <c r="H10" s="52">
        <v>0</v>
      </c>
      <c r="I10" s="52">
        <v>0</v>
      </c>
      <c r="J10" s="12">
        <f t="shared" si="0"/>
        <v>0</v>
      </c>
      <c r="K10" s="70">
        <v>0</v>
      </c>
      <c r="L10" s="68">
        <v>0</v>
      </c>
      <c r="M10" s="68">
        <v>0</v>
      </c>
      <c r="N10" s="68">
        <v>0</v>
      </c>
      <c r="O10" s="70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</row>
    <row r="11" spans="1:23" x14ac:dyDescent="0.25">
      <c r="A11" s="64">
        <v>1000</v>
      </c>
      <c r="B11" s="10" t="s">
        <v>41</v>
      </c>
      <c r="C11" s="65">
        <v>1200</v>
      </c>
      <c r="D11" s="51" t="s">
        <v>51</v>
      </c>
      <c r="E11" s="66">
        <v>121</v>
      </c>
      <c r="F11" s="39" t="s">
        <v>116</v>
      </c>
      <c r="G11" s="52">
        <v>251777.22</v>
      </c>
      <c r="H11" s="52">
        <v>0</v>
      </c>
      <c r="I11" s="52">
        <v>0</v>
      </c>
      <c r="J11" s="12">
        <f t="shared" si="0"/>
        <v>251777.22</v>
      </c>
      <c r="K11" s="70">
        <v>26777.22</v>
      </c>
      <c r="L11" s="68">
        <v>8925.74</v>
      </c>
      <c r="M11" s="68">
        <v>8925.74</v>
      </c>
      <c r="N11" s="68">
        <v>8925.74</v>
      </c>
      <c r="O11" s="70">
        <v>26777.22</v>
      </c>
      <c r="P11" s="68">
        <v>8925.74</v>
      </c>
      <c r="Q11" s="68">
        <v>8925.74</v>
      </c>
      <c r="R11" s="68">
        <v>8925.74</v>
      </c>
      <c r="S11" s="68">
        <v>26777.22</v>
      </c>
      <c r="T11" s="68">
        <v>8925.74</v>
      </c>
      <c r="U11" s="68">
        <v>8925.74</v>
      </c>
      <c r="V11" s="68">
        <v>8925.74</v>
      </c>
      <c r="W11" s="68">
        <v>26777.22</v>
      </c>
    </row>
    <row r="12" spans="1:23" x14ac:dyDescent="0.25">
      <c r="A12" s="64">
        <v>1000</v>
      </c>
      <c r="B12" s="10" t="s">
        <v>41</v>
      </c>
      <c r="C12" s="65">
        <v>1200</v>
      </c>
      <c r="D12" s="51" t="s">
        <v>51</v>
      </c>
      <c r="E12" s="66">
        <v>122</v>
      </c>
      <c r="F12" s="39" t="s">
        <v>117</v>
      </c>
      <c r="G12" s="52">
        <v>0</v>
      </c>
      <c r="H12" s="52">
        <v>0</v>
      </c>
      <c r="I12" s="52">
        <v>0</v>
      </c>
      <c r="J12" s="12">
        <f t="shared" si="0"/>
        <v>0</v>
      </c>
      <c r="K12" s="70">
        <v>0</v>
      </c>
      <c r="L12" s="68">
        <v>0</v>
      </c>
      <c r="M12" s="68">
        <v>0</v>
      </c>
      <c r="N12" s="68">
        <v>0</v>
      </c>
      <c r="O12" s="70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</row>
    <row r="13" spans="1:23" x14ac:dyDescent="0.25">
      <c r="A13" s="64">
        <v>1000</v>
      </c>
      <c r="B13" s="10" t="s">
        <v>41</v>
      </c>
      <c r="C13" s="65">
        <v>1200</v>
      </c>
      <c r="D13" s="51" t="s">
        <v>51</v>
      </c>
      <c r="E13" s="66">
        <v>123</v>
      </c>
      <c r="F13" s="39" t="s">
        <v>118</v>
      </c>
      <c r="G13" s="52">
        <v>0</v>
      </c>
      <c r="H13" s="52">
        <v>0</v>
      </c>
      <c r="I13" s="52">
        <v>0</v>
      </c>
      <c r="J13" s="12">
        <f t="shared" si="0"/>
        <v>0</v>
      </c>
      <c r="K13" s="70">
        <v>0</v>
      </c>
      <c r="L13" s="68">
        <v>0</v>
      </c>
      <c r="M13" s="68">
        <v>0</v>
      </c>
      <c r="N13" s="68">
        <v>0</v>
      </c>
      <c r="O13" s="70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</row>
    <row r="14" spans="1:23" ht="27" x14ac:dyDescent="0.25">
      <c r="A14" s="64">
        <v>1000</v>
      </c>
      <c r="B14" s="10" t="s">
        <v>41</v>
      </c>
      <c r="C14" s="65">
        <v>1200</v>
      </c>
      <c r="D14" s="51" t="s">
        <v>51</v>
      </c>
      <c r="E14" s="66">
        <v>124</v>
      </c>
      <c r="F14" s="30" t="s">
        <v>119</v>
      </c>
      <c r="G14" s="52">
        <v>0</v>
      </c>
      <c r="H14" s="52">
        <v>0</v>
      </c>
      <c r="I14" s="52">
        <v>0</v>
      </c>
      <c r="J14" s="12">
        <f t="shared" si="0"/>
        <v>0</v>
      </c>
      <c r="K14" s="70">
        <v>0</v>
      </c>
      <c r="L14" s="68">
        <v>0</v>
      </c>
      <c r="M14" s="68">
        <v>0</v>
      </c>
      <c r="N14" s="68">
        <v>0</v>
      </c>
      <c r="O14" s="70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</row>
    <row r="15" spans="1:23" x14ac:dyDescent="0.25">
      <c r="A15" s="64">
        <v>1000</v>
      </c>
      <c r="B15" s="10" t="s">
        <v>41</v>
      </c>
      <c r="C15" s="65">
        <v>1300</v>
      </c>
      <c r="D15" s="51" t="s">
        <v>52</v>
      </c>
      <c r="E15" s="66">
        <v>131</v>
      </c>
      <c r="F15" s="39" t="s">
        <v>120</v>
      </c>
      <c r="G15" s="52">
        <v>1341683.31</v>
      </c>
      <c r="H15" s="52">
        <v>0</v>
      </c>
      <c r="I15" s="52">
        <v>0</v>
      </c>
      <c r="J15" s="12">
        <f t="shared" si="0"/>
        <v>1341683.31</v>
      </c>
      <c r="K15" s="70">
        <v>329183.31</v>
      </c>
      <c r="L15" s="68">
        <v>110196.59</v>
      </c>
      <c r="M15" s="68">
        <v>109670.72</v>
      </c>
      <c r="N15" s="68">
        <v>109316</v>
      </c>
      <c r="O15" s="70">
        <v>329183.31</v>
      </c>
      <c r="P15" s="68">
        <v>110196.59</v>
      </c>
      <c r="Q15" s="68">
        <v>109670.72</v>
      </c>
      <c r="R15" s="68">
        <v>109316</v>
      </c>
      <c r="S15" s="68">
        <v>329183.31</v>
      </c>
      <c r="T15" s="68">
        <v>110196.59</v>
      </c>
      <c r="U15" s="68">
        <v>109670.72</v>
      </c>
      <c r="V15" s="68">
        <v>109316</v>
      </c>
      <c r="W15" s="68">
        <v>329183.31</v>
      </c>
    </row>
    <row r="16" spans="1:23" ht="27" x14ac:dyDescent="0.25">
      <c r="A16" s="64">
        <v>1000</v>
      </c>
      <c r="B16" s="10" t="s">
        <v>41</v>
      </c>
      <c r="C16" s="65">
        <v>1300</v>
      </c>
      <c r="D16" s="51" t="s">
        <v>52</v>
      </c>
      <c r="E16" s="66">
        <v>132</v>
      </c>
      <c r="F16" s="30" t="s">
        <v>121</v>
      </c>
      <c r="G16" s="52">
        <v>4040428.47</v>
      </c>
      <c r="H16" s="52">
        <v>0</v>
      </c>
      <c r="I16" s="52">
        <v>0</v>
      </c>
      <c r="J16" s="12">
        <f t="shared" si="0"/>
        <v>4040428.47</v>
      </c>
      <c r="K16" s="70">
        <v>487107.46</v>
      </c>
      <c r="L16" s="68">
        <v>0</v>
      </c>
      <c r="M16" s="68">
        <v>0</v>
      </c>
      <c r="N16" s="68">
        <v>487107.46</v>
      </c>
      <c r="O16" s="70">
        <v>487107.46</v>
      </c>
      <c r="P16" s="68">
        <v>0</v>
      </c>
      <c r="Q16" s="68">
        <v>0</v>
      </c>
      <c r="R16" s="68">
        <v>487107.46</v>
      </c>
      <c r="S16" s="68">
        <v>487107.46</v>
      </c>
      <c r="T16" s="68">
        <v>0</v>
      </c>
      <c r="U16" s="68">
        <v>0</v>
      </c>
      <c r="V16" s="68">
        <v>487107.46</v>
      </c>
      <c r="W16" s="68">
        <v>487107.46</v>
      </c>
    </row>
    <row r="17" spans="1:23" x14ac:dyDescent="0.25">
      <c r="A17" s="64">
        <v>1000</v>
      </c>
      <c r="B17" s="10" t="s">
        <v>41</v>
      </c>
      <c r="C17" s="65">
        <v>1300</v>
      </c>
      <c r="D17" s="51" t="s">
        <v>52</v>
      </c>
      <c r="E17" s="66">
        <v>133</v>
      </c>
      <c r="F17" s="39" t="s">
        <v>122</v>
      </c>
      <c r="G17" s="52">
        <v>0</v>
      </c>
      <c r="H17" s="52">
        <v>0</v>
      </c>
      <c r="I17" s="52">
        <v>0</v>
      </c>
      <c r="J17" s="12">
        <f t="shared" si="0"/>
        <v>0</v>
      </c>
      <c r="K17" s="70">
        <v>0</v>
      </c>
      <c r="L17" s="68">
        <v>0</v>
      </c>
      <c r="M17" s="68">
        <v>0</v>
      </c>
      <c r="N17" s="68">
        <v>0</v>
      </c>
      <c r="O17" s="70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</row>
    <row r="18" spans="1:23" x14ac:dyDescent="0.25">
      <c r="A18" s="64">
        <v>1000</v>
      </c>
      <c r="B18" s="10" t="s">
        <v>41</v>
      </c>
      <c r="C18" s="65">
        <v>1300</v>
      </c>
      <c r="D18" s="51" t="s">
        <v>52</v>
      </c>
      <c r="E18" s="66">
        <v>134</v>
      </c>
      <c r="F18" s="39" t="s">
        <v>123</v>
      </c>
      <c r="G18" s="52">
        <v>0</v>
      </c>
      <c r="H18" s="52">
        <v>0</v>
      </c>
      <c r="I18" s="52">
        <v>0</v>
      </c>
      <c r="J18" s="12">
        <f t="shared" si="0"/>
        <v>0</v>
      </c>
      <c r="K18" s="70">
        <v>0</v>
      </c>
      <c r="L18" s="68">
        <v>0</v>
      </c>
      <c r="M18" s="68">
        <v>0</v>
      </c>
      <c r="N18" s="68">
        <v>0</v>
      </c>
      <c r="O18" s="70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</row>
    <row r="19" spans="1:23" x14ac:dyDescent="0.25">
      <c r="A19" s="64">
        <v>1000</v>
      </c>
      <c r="B19" s="10" t="s">
        <v>41</v>
      </c>
      <c r="C19" s="65">
        <v>1300</v>
      </c>
      <c r="D19" s="51" t="s">
        <v>52</v>
      </c>
      <c r="E19" s="66">
        <v>135</v>
      </c>
      <c r="F19" s="39" t="s">
        <v>124</v>
      </c>
      <c r="G19" s="52">
        <v>0</v>
      </c>
      <c r="H19" s="52">
        <v>0</v>
      </c>
      <c r="I19" s="52">
        <v>0</v>
      </c>
      <c r="J19" s="12">
        <f t="shared" si="0"/>
        <v>0</v>
      </c>
      <c r="K19" s="70">
        <v>0</v>
      </c>
      <c r="L19" s="68">
        <v>0</v>
      </c>
      <c r="M19" s="68">
        <v>0</v>
      </c>
      <c r="N19" s="68">
        <v>0</v>
      </c>
      <c r="O19" s="70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</row>
    <row r="20" spans="1:23" ht="27" x14ac:dyDescent="0.25">
      <c r="A20" s="64">
        <v>1000</v>
      </c>
      <c r="B20" s="10" t="s">
        <v>41</v>
      </c>
      <c r="C20" s="65">
        <v>1300</v>
      </c>
      <c r="D20" s="51" t="s">
        <v>52</v>
      </c>
      <c r="E20" s="66">
        <v>136</v>
      </c>
      <c r="F20" s="30" t="s">
        <v>125</v>
      </c>
      <c r="G20" s="52">
        <v>0</v>
      </c>
      <c r="H20" s="52">
        <v>0</v>
      </c>
      <c r="I20" s="52">
        <v>0</v>
      </c>
      <c r="J20" s="12">
        <f t="shared" si="0"/>
        <v>0</v>
      </c>
      <c r="K20" s="70">
        <v>0</v>
      </c>
      <c r="L20" s="68">
        <v>0</v>
      </c>
      <c r="M20" s="68">
        <v>0</v>
      </c>
      <c r="N20" s="68">
        <v>0</v>
      </c>
      <c r="O20" s="70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</row>
    <row r="21" spans="1:23" x14ac:dyDescent="0.25">
      <c r="A21" s="64">
        <v>1000</v>
      </c>
      <c r="B21" s="10" t="s">
        <v>41</v>
      </c>
      <c r="C21" s="65">
        <v>1300</v>
      </c>
      <c r="D21" s="51" t="s">
        <v>52</v>
      </c>
      <c r="E21" s="66">
        <v>137</v>
      </c>
      <c r="F21" s="39" t="s">
        <v>126</v>
      </c>
      <c r="G21" s="12">
        <v>0</v>
      </c>
      <c r="H21" s="12">
        <v>0</v>
      </c>
      <c r="I21" s="12">
        <v>0</v>
      </c>
      <c r="J21" s="12">
        <f t="shared" si="0"/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68">
        <v>0</v>
      </c>
      <c r="T21" s="70">
        <v>0</v>
      </c>
      <c r="U21" s="70">
        <v>0</v>
      </c>
      <c r="V21" s="70">
        <v>0</v>
      </c>
      <c r="W21" s="68">
        <v>0</v>
      </c>
    </row>
    <row r="22" spans="1:23" ht="27" x14ac:dyDescent="0.25">
      <c r="A22" s="64">
        <v>1000</v>
      </c>
      <c r="B22" s="10" t="s">
        <v>41</v>
      </c>
      <c r="C22" s="65">
        <v>1300</v>
      </c>
      <c r="D22" s="51" t="s">
        <v>52</v>
      </c>
      <c r="E22" s="66">
        <v>138</v>
      </c>
      <c r="F22" s="30" t="s">
        <v>127</v>
      </c>
      <c r="G22" s="52">
        <v>0</v>
      </c>
      <c r="H22" s="52">
        <v>0</v>
      </c>
      <c r="I22" s="52">
        <v>0</v>
      </c>
      <c r="J22" s="12">
        <f t="shared" si="0"/>
        <v>0</v>
      </c>
      <c r="K22" s="70">
        <v>0</v>
      </c>
      <c r="L22" s="68">
        <v>0</v>
      </c>
      <c r="M22" s="68">
        <v>0</v>
      </c>
      <c r="N22" s="68">
        <v>0</v>
      </c>
      <c r="O22" s="70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</row>
    <row r="23" spans="1:23" x14ac:dyDescent="0.25">
      <c r="A23" s="64">
        <v>1000</v>
      </c>
      <c r="B23" s="10" t="s">
        <v>41</v>
      </c>
      <c r="C23" s="65">
        <v>1400</v>
      </c>
      <c r="D23" s="51" t="s">
        <v>53</v>
      </c>
      <c r="E23" s="66">
        <v>141</v>
      </c>
      <c r="F23" s="39" t="s">
        <v>128</v>
      </c>
      <c r="G23" s="52">
        <v>2929380.22</v>
      </c>
      <c r="H23" s="52">
        <v>0</v>
      </c>
      <c r="I23" s="52">
        <v>0</v>
      </c>
      <c r="J23" s="12">
        <f t="shared" si="0"/>
        <v>2929380.22</v>
      </c>
      <c r="K23" s="70">
        <v>646089.93999999994</v>
      </c>
      <c r="L23" s="68">
        <v>212539.98</v>
      </c>
      <c r="M23" s="68">
        <v>216282.73</v>
      </c>
      <c r="N23" s="68">
        <v>217267.23</v>
      </c>
      <c r="O23" s="70">
        <v>646089.93999999994</v>
      </c>
      <c r="P23" s="68">
        <v>212539.98</v>
      </c>
      <c r="Q23" s="68">
        <v>216282.73</v>
      </c>
      <c r="R23" s="68">
        <f>217267.24-52478.01</f>
        <v>164789.22999999998</v>
      </c>
      <c r="S23" s="68">
        <f>646089.94-52478.01</f>
        <v>593611.92999999993</v>
      </c>
      <c r="T23" s="68">
        <v>212539.98</v>
      </c>
      <c r="U23" s="68">
        <v>216282.73</v>
      </c>
      <c r="V23" s="68">
        <f>217267.24-52478.01</f>
        <v>164789.22999999998</v>
      </c>
      <c r="W23" s="68">
        <f>646089.94-52478.01</f>
        <v>593611.92999999993</v>
      </c>
    </row>
    <row r="24" spans="1:23" x14ac:dyDescent="0.25">
      <c r="A24" s="64">
        <v>1000</v>
      </c>
      <c r="B24" s="10" t="s">
        <v>41</v>
      </c>
      <c r="C24" s="65">
        <v>1400</v>
      </c>
      <c r="D24" s="51" t="s">
        <v>53</v>
      </c>
      <c r="E24" s="66">
        <v>142</v>
      </c>
      <c r="F24" s="39" t="s">
        <v>129</v>
      </c>
      <c r="G24" s="52">
        <v>1114256.46</v>
      </c>
      <c r="H24" s="52">
        <v>0</v>
      </c>
      <c r="I24" s="52">
        <v>0</v>
      </c>
      <c r="J24" s="12">
        <f t="shared" si="0"/>
        <v>1114256.46</v>
      </c>
      <c r="K24" s="70">
        <v>245755.01</v>
      </c>
      <c r="L24" s="68">
        <v>80844.42</v>
      </c>
      <c r="M24" s="68">
        <v>82268.06</v>
      </c>
      <c r="N24" s="68">
        <v>82642.53</v>
      </c>
      <c r="O24" s="70">
        <v>245755.01</v>
      </c>
      <c r="P24" s="68">
        <v>80844.42</v>
      </c>
      <c r="Q24" s="68">
        <v>82268.06</v>
      </c>
      <c r="R24" s="68">
        <f>82642.54-82642.54</f>
        <v>0</v>
      </c>
      <c r="S24" s="68">
        <f>245755.01-82642.54</f>
        <v>163112.47000000003</v>
      </c>
      <c r="T24" s="68">
        <v>80844.42</v>
      </c>
      <c r="U24" s="68">
        <v>82268.06</v>
      </c>
      <c r="V24" s="68">
        <f>82642.54-82642.54</f>
        <v>0</v>
      </c>
      <c r="W24" s="68">
        <f>245755.01-82642.54</f>
        <v>163112.47000000003</v>
      </c>
    </row>
    <row r="25" spans="1:23" x14ac:dyDescent="0.25">
      <c r="A25" s="64">
        <v>1000</v>
      </c>
      <c r="B25" s="10" t="s">
        <v>41</v>
      </c>
      <c r="C25" s="65">
        <v>1400</v>
      </c>
      <c r="D25" s="51" t="s">
        <v>53</v>
      </c>
      <c r="E25" s="66">
        <v>143</v>
      </c>
      <c r="F25" s="39" t="s">
        <v>130</v>
      </c>
      <c r="G25" s="52">
        <v>445702.59</v>
      </c>
      <c r="H25" s="52">
        <v>0</v>
      </c>
      <c r="I25" s="52">
        <v>0</v>
      </c>
      <c r="J25" s="12">
        <f t="shared" si="0"/>
        <v>445702.59</v>
      </c>
      <c r="K25" s="70">
        <v>98302.01</v>
      </c>
      <c r="L25" s="68">
        <v>32337.77</v>
      </c>
      <c r="M25" s="68">
        <v>32907.22</v>
      </c>
      <c r="N25" s="68">
        <v>33057.019999999997</v>
      </c>
      <c r="O25" s="70">
        <v>98302.01</v>
      </c>
      <c r="P25" s="68">
        <v>32337.77</v>
      </c>
      <c r="Q25" s="68">
        <v>32907.22</v>
      </c>
      <c r="R25" s="68">
        <f>33057.02-33057.02</f>
        <v>0</v>
      </c>
      <c r="S25" s="68">
        <f>98302.01-33057.02</f>
        <v>65244.99</v>
      </c>
      <c r="T25" s="68">
        <v>32337.77</v>
      </c>
      <c r="U25" s="68">
        <v>32907.22</v>
      </c>
      <c r="V25" s="68">
        <f>33057.02-33057.02</f>
        <v>0</v>
      </c>
      <c r="W25" s="68">
        <f>98302.01-33057.02</f>
        <v>65244.99</v>
      </c>
    </row>
    <row r="26" spans="1:23" x14ac:dyDescent="0.25">
      <c r="A26" s="64">
        <v>1000</v>
      </c>
      <c r="B26" s="10" t="s">
        <v>41</v>
      </c>
      <c r="C26" s="65">
        <v>1400</v>
      </c>
      <c r="D26" s="51" t="s">
        <v>53</v>
      </c>
      <c r="E26" s="66">
        <v>144</v>
      </c>
      <c r="F26" s="39" t="s">
        <v>131</v>
      </c>
      <c r="G26" s="52">
        <v>162500</v>
      </c>
      <c r="H26" s="52">
        <v>0</v>
      </c>
      <c r="I26" s="52">
        <v>0</v>
      </c>
      <c r="J26" s="12">
        <f t="shared" si="0"/>
        <v>162500</v>
      </c>
      <c r="K26" s="70">
        <v>0</v>
      </c>
      <c r="L26" s="68">
        <v>0</v>
      </c>
      <c r="M26" s="68">
        <v>0</v>
      </c>
      <c r="N26" s="68">
        <v>0</v>
      </c>
      <c r="O26" s="70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</row>
    <row r="27" spans="1:23" x14ac:dyDescent="0.25">
      <c r="A27" s="64">
        <v>1000</v>
      </c>
      <c r="B27" s="10" t="s">
        <v>41</v>
      </c>
      <c r="C27" s="65">
        <v>1500</v>
      </c>
      <c r="D27" s="51" t="s">
        <v>54</v>
      </c>
      <c r="E27" s="66">
        <v>151</v>
      </c>
      <c r="F27" s="39" t="s">
        <v>132</v>
      </c>
      <c r="G27" s="52">
        <v>0</v>
      </c>
      <c r="H27" s="52">
        <v>0</v>
      </c>
      <c r="I27" s="52">
        <v>0</v>
      </c>
      <c r="J27" s="12">
        <f t="shared" si="0"/>
        <v>0</v>
      </c>
      <c r="K27" s="70">
        <v>0</v>
      </c>
      <c r="L27" s="68">
        <v>0</v>
      </c>
      <c r="M27" s="68">
        <v>0</v>
      </c>
      <c r="N27" s="68">
        <v>0</v>
      </c>
      <c r="O27" s="70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</row>
    <row r="28" spans="1:23" x14ac:dyDescent="0.25">
      <c r="A28" s="64">
        <v>1000</v>
      </c>
      <c r="B28" s="10" t="s">
        <v>41</v>
      </c>
      <c r="C28" s="65">
        <v>1500</v>
      </c>
      <c r="D28" s="51" t="s">
        <v>54</v>
      </c>
      <c r="E28" s="66">
        <v>152</v>
      </c>
      <c r="F28" s="39" t="s">
        <v>133</v>
      </c>
      <c r="G28" s="52">
        <v>0</v>
      </c>
      <c r="H28" s="52">
        <v>0</v>
      </c>
      <c r="I28" s="52">
        <v>0</v>
      </c>
      <c r="J28" s="12">
        <f t="shared" si="0"/>
        <v>0</v>
      </c>
      <c r="K28" s="70">
        <v>0</v>
      </c>
      <c r="L28" s="68">
        <v>0</v>
      </c>
      <c r="M28" s="68">
        <v>0</v>
      </c>
      <c r="N28" s="68">
        <v>0</v>
      </c>
      <c r="O28" s="70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</row>
    <row r="29" spans="1:23" x14ac:dyDescent="0.25">
      <c r="A29" s="64">
        <v>1000</v>
      </c>
      <c r="B29" s="10" t="s">
        <v>41</v>
      </c>
      <c r="C29" s="65">
        <v>1500</v>
      </c>
      <c r="D29" s="51" t="s">
        <v>54</v>
      </c>
      <c r="E29" s="66">
        <v>153</v>
      </c>
      <c r="F29" s="39" t="s">
        <v>134</v>
      </c>
      <c r="G29" s="52">
        <v>0</v>
      </c>
      <c r="H29" s="52">
        <v>0</v>
      </c>
      <c r="I29" s="52">
        <v>0</v>
      </c>
      <c r="J29" s="12">
        <f t="shared" si="0"/>
        <v>0</v>
      </c>
      <c r="K29" s="70">
        <v>0</v>
      </c>
      <c r="L29" s="68">
        <v>0</v>
      </c>
      <c r="M29" s="68">
        <v>0</v>
      </c>
      <c r="N29" s="68">
        <v>0</v>
      </c>
      <c r="O29" s="70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</row>
    <row r="30" spans="1:23" x14ac:dyDescent="0.25">
      <c r="A30" s="64">
        <v>1000</v>
      </c>
      <c r="B30" s="10" t="s">
        <v>41</v>
      </c>
      <c r="C30" s="65">
        <v>1500</v>
      </c>
      <c r="D30" s="51" t="s">
        <v>54</v>
      </c>
      <c r="E30" s="66">
        <v>154</v>
      </c>
      <c r="F30" s="39" t="s">
        <v>135</v>
      </c>
      <c r="G30" s="52">
        <v>0</v>
      </c>
      <c r="H30" s="52">
        <v>0</v>
      </c>
      <c r="I30" s="52">
        <v>0</v>
      </c>
      <c r="J30" s="12">
        <f t="shared" si="0"/>
        <v>0</v>
      </c>
      <c r="K30" s="70">
        <v>0</v>
      </c>
      <c r="L30" s="68">
        <v>0</v>
      </c>
      <c r="M30" s="68">
        <v>0</v>
      </c>
      <c r="N30" s="68">
        <v>0</v>
      </c>
      <c r="O30" s="70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</row>
    <row r="31" spans="1:23" x14ac:dyDescent="0.25">
      <c r="A31" s="64">
        <v>1000</v>
      </c>
      <c r="B31" s="10" t="s">
        <v>41</v>
      </c>
      <c r="C31" s="65">
        <v>1500</v>
      </c>
      <c r="D31" s="51" t="s">
        <v>54</v>
      </c>
      <c r="E31" s="66">
        <v>155</v>
      </c>
      <c r="F31" s="39" t="s">
        <v>136</v>
      </c>
      <c r="G31" s="52">
        <v>0</v>
      </c>
      <c r="H31" s="52">
        <v>0</v>
      </c>
      <c r="I31" s="52">
        <v>0</v>
      </c>
      <c r="J31" s="12">
        <f t="shared" si="0"/>
        <v>0</v>
      </c>
      <c r="K31" s="70">
        <v>0</v>
      </c>
      <c r="L31" s="68">
        <v>0</v>
      </c>
      <c r="M31" s="68">
        <v>0</v>
      </c>
      <c r="N31" s="68">
        <v>0</v>
      </c>
      <c r="O31" s="70">
        <v>0</v>
      </c>
      <c r="P31" s="68">
        <v>0</v>
      </c>
      <c r="Q31" s="68">
        <v>0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</row>
    <row r="32" spans="1:23" x14ac:dyDescent="0.25">
      <c r="A32" s="64">
        <v>1000</v>
      </c>
      <c r="B32" s="10" t="s">
        <v>41</v>
      </c>
      <c r="C32" s="65">
        <v>1500</v>
      </c>
      <c r="D32" s="51" t="s">
        <v>54</v>
      </c>
      <c r="E32" s="66">
        <v>156</v>
      </c>
      <c r="F32" s="39" t="s">
        <v>54</v>
      </c>
      <c r="G32" s="52">
        <v>404933.5</v>
      </c>
      <c r="H32" s="52">
        <v>0</v>
      </c>
      <c r="I32" s="52">
        <v>0</v>
      </c>
      <c r="J32" s="12">
        <f t="shared" si="0"/>
        <v>404933.5</v>
      </c>
      <c r="K32" s="70">
        <v>97763.5</v>
      </c>
      <c r="L32" s="68">
        <v>32332</v>
      </c>
      <c r="M32" s="68">
        <v>32528</v>
      </c>
      <c r="N32" s="68">
        <v>32903.5</v>
      </c>
      <c r="O32" s="70">
        <v>97763.5</v>
      </c>
      <c r="P32" s="68">
        <v>32332</v>
      </c>
      <c r="Q32" s="68">
        <v>32528</v>
      </c>
      <c r="R32" s="68">
        <v>32903.5</v>
      </c>
      <c r="S32" s="68">
        <v>97763.5</v>
      </c>
      <c r="T32" s="68">
        <v>32332</v>
      </c>
      <c r="U32" s="68">
        <v>32528</v>
      </c>
      <c r="V32" s="68">
        <v>32903.5</v>
      </c>
      <c r="W32" s="68">
        <v>97763.5</v>
      </c>
    </row>
    <row r="33" spans="1:23" ht="27" x14ac:dyDescent="0.25">
      <c r="A33" s="64">
        <v>1000</v>
      </c>
      <c r="B33" s="10" t="s">
        <v>41</v>
      </c>
      <c r="C33" s="65">
        <v>1600</v>
      </c>
      <c r="D33" s="51" t="s">
        <v>55</v>
      </c>
      <c r="E33" s="66">
        <v>161</v>
      </c>
      <c r="F33" s="30" t="s">
        <v>137</v>
      </c>
      <c r="G33" s="52">
        <v>0</v>
      </c>
      <c r="H33" s="52">
        <v>0</v>
      </c>
      <c r="I33" s="52">
        <v>0</v>
      </c>
      <c r="J33" s="12">
        <f t="shared" si="0"/>
        <v>0</v>
      </c>
      <c r="K33" s="70">
        <v>0</v>
      </c>
      <c r="L33" s="68">
        <v>0</v>
      </c>
      <c r="M33" s="68">
        <v>0</v>
      </c>
      <c r="N33" s="68">
        <v>0</v>
      </c>
      <c r="O33" s="70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</row>
    <row r="34" spans="1:23" x14ac:dyDescent="0.25">
      <c r="A34" s="64">
        <v>1000</v>
      </c>
      <c r="B34" s="10" t="s">
        <v>41</v>
      </c>
      <c r="C34" s="65">
        <v>1700</v>
      </c>
      <c r="D34" s="51" t="s">
        <v>56</v>
      </c>
      <c r="E34" s="66">
        <v>171</v>
      </c>
      <c r="F34" s="39" t="s">
        <v>138</v>
      </c>
      <c r="G34" s="52">
        <v>0</v>
      </c>
      <c r="H34" s="52">
        <v>0</v>
      </c>
      <c r="I34" s="52">
        <v>0</v>
      </c>
      <c r="J34" s="12">
        <f t="shared" si="0"/>
        <v>0</v>
      </c>
      <c r="K34" s="70">
        <v>0</v>
      </c>
      <c r="L34" s="68">
        <v>0</v>
      </c>
      <c r="M34" s="68">
        <v>0</v>
      </c>
      <c r="N34" s="68">
        <v>0</v>
      </c>
      <c r="O34" s="70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68">
        <v>0</v>
      </c>
    </row>
    <row r="35" spans="1:23" x14ac:dyDescent="0.25">
      <c r="A35" s="64">
        <v>1000</v>
      </c>
      <c r="B35" s="10" t="s">
        <v>41</v>
      </c>
      <c r="C35" s="65">
        <v>1700</v>
      </c>
      <c r="D35" s="51" t="s">
        <v>56</v>
      </c>
      <c r="E35" s="66">
        <v>172</v>
      </c>
      <c r="F35" s="39" t="s">
        <v>139</v>
      </c>
      <c r="G35" s="52">
        <v>0</v>
      </c>
      <c r="H35" s="52">
        <v>0</v>
      </c>
      <c r="I35" s="52">
        <v>0</v>
      </c>
      <c r="J35" s="12">
        <f t="shared" si="0"/>
        <v>0</v>
      </c>
      <c r="K35" s="70">
        <v>0</v>
      </c>
      <c r="L35" s="68">
        <v>0</v>
      </c>
      <c r="M35" s="68">
        <v>0</v>
      </c>
      <c r="N35" s="68">
        <v>0</v>
      </c>
      <c r="O35" s="70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</row>
    <row r="36" spans="1:23" ht="27" x14ac:dyDescent="0.25">
      <c r="A36" s="64">
        <v>1000</v>
      </c>
      <c r="B36" s="10" t="s">
        <v>41</v>
      </c>
      <c r="C36" s="65">
        <v>1800</v>
      </c>
      <c r="D36" s="51" t="s">
        <v>57</v>
      </c>
      <c r="E36" s="66">
        <v>181</v>
      </c>
      <c r="F36" s="39" t="s">
        <v>140</v>
      </c>
      <c r="G36" s="68">
        <v>0</v>
      </c>
      <c r="H36" s="52">
        <v>0</v>
      </c>
      <c r="I36" s="52">
        <v>0</v>
      </c>
      <c r="J36" s="12">
        <f t="shared" si="0"/>
        <v>0</v>
      </c>
      <c r="K36" s="70">
        <v>0</v>
      </c>
      <c r="L36" s="68">
        <v>0</v>
      </c>
      <c r="M36" s="68">
        <v>0</v>
      </c>
      <c r="N36" s="68">
        <v>0</v>
      </c>
      <c r="O36" s="70">
        <v>0</v>
      </c>
      <c r="P36" s="68">
        <v>0</v>
      </c>
      <c r="Q36" s="68">
        <v>0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68">
        <v>0</v>
      </c>
    </row>
    <row r="37" spans="1:23" ht="27" x14ac:dyDescent="0.25">
      <c r="A37" s="64">
        <v>1000</v>
      </c>
      <c r="B37" s="10" t="s">
        <v>41</v>
      </c>
      <c r="C37" s="65">
        <v>1800</v>
      </c>
      <c r="D37" s="51" t="s">
        <v>57</v>
      </c>
      <c r="E37" s="66">
        <v>182</v>
      </c>
      <c r="F37" s="39" t="s">
        <v>141</v>
      </c>
      <c r="G37" s="52">
        <v>0</v>
      </c>
      <c r="H37" s="52">
        <v>0</v>
      </c>
      <c r="I37" s="52">
        <v>0</v>
      </c>
      <c r="J37" s="12">
        <f t="shared" si="0"/>
        <v>0</v>
      </c>
      <c r="K37" s="70">
        <v>0</v>
      </c>
      <c r="L37" s="68">
        <v>0</v>
      </c>
      <c r="M37" s="68">
        <v>0</v>
      </c>
      <c r="N37" s="68">
        <v>0</v>
      </c>
      <c r="O37" s="70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  <c r="V37" s="68">
        <v>0</v>
      </c>
      <c r="W37" s="68">
        <v>0</v>
      </c>
    </row>
    <row r="38" spans="1:23" ht="27" x14ac:dyDescent="0.25">
      <c r="A38" s="64">
        <v>2000</v>
      </c>
      <c r="B38" s="11" t="s">
        <v>42</v>
      </c>
      <c r="C38" s="65">
        <v>2100</v>
      </c>
      <c r="D38" s="51" t="s">
        <v>58</v>
      </c>
      <c r="E38" s="66">
        <v>211</v>
      </c>
      <c r="F38" s="39" t="s">
        <v>142</v>
      </c>
      <c r="G38" s="52">
        <v>173335.66</v>
      </c>
      <c r="H38" s="52">
        <v>0</v>
      </c>
      <c r="I38" s="52">
        <v>0</v>
      </c>
      <c r="J38" s="12">
        <f t="shared" si="0"/>
        <v>173335.66</v>
      </c>
      <c r="K38" s="70">
        <v>54510.78</v>
      </c>
      <c r="L38" s="68">
        <v>13290.875</v>
      </c>
      <c r="M38" s="68">
        <v>41219.9</v>
      </c>
      <c r="N38" s="68">
        <v>0</v>
      </c>
      <c r="O38" s="70">
        <v>54510.78</v>
      </c>
      <c r="P38" s="68">
        <v>13290.875</v>
      </c>
      <c r="Q38" s="68">
        <v>41219.9</v>
      </c>
      <c r="R38" s="68">
        <v>-48.53</v>
      </c>
      <c r="S38" s="68">
        <f>54510.78-48.53</f>
        <v>54462.25</v>
      </c>
      <c r="T38" s="68">
        <v>13290.875</v>
      </c>
      <c r="U38" s="68">
        <v>41219.9</v>
      </c>
      <c r="V38" s="68">
        <v>-48.53</v>
      </c>
      <c r="W38" s="68">
        <f>54510.78-48.53</f>
        <v>54462.25</v>
      </c>
    </row>
    <row r="39" spans="1:23" ht="27" x14ac:dyDescent="0.25">
      <c r="A39" s="64">
        <v>2000</v>
      </c>
      <c r="B39" s="11" t="s">
        <v>42</v>
      </c>
      <c r="C39" s="65">
        <v>2100</v>
      </c>
      <c r="D39" s="51" t="s">
        <v>58</v>
      </c>
      <c r="E39" s="66">
        <v>212</v>
      </c>
      <c r="F39" s="39" t="s">
        <v>143</v>
      </c>
      <c r="G39" s="52">
        <v>1380</v>
      </c>
      <c r="H39" s="52">
        <v>0</v>
      </c>
      <c r="I39" s="52">
        <v>0</v>
      </c>
      <c r="J39" s="12">
        <f t="shared" si="0"/>
        <v>1380</v>
      </c>
      <c r="K39" s="74">
        <v>0</v>
      </c>
      <c r="L39" s="68">
        <v>0</v>
      </c>
      <c r="M39" s="68">
        <v>0</v>
      </c>
      <c r="N39" s="68">
        <v>0</v>
      </c>
      <c r="O39" s="74">
        <v>0</v>
      </c>
      <c r="P39" s="68">
        <v>0</v>
      </c>
      <c r="Q39" s="68">
        <v>0</v>
      </c>
      <c r="R39" s="68">
        <v>0</v>
      </c>
      <c r="S39" s="85">
        <v>0</v>
      </c>
      <c r="T39" s="68">
        <v>0</v>
      </c>
      <c r="U39" s="68">
        <v>0</v>
      </c>
      <c r="V39" s="68">
        <v>0</v>
      </c>
      <c r="W39" s="85">
        <v>0</v>
      </c>
    </row>
    <row r="40" spans="1:23" ht="27" x14ac:dyDescent="0.25">
      <c r="A40" s="64">
        <v>2000</v>
      </c>
      <c r="B40" s="11" t="s">
        <v>42</v>
      </c>
      <c r="C40" s="65">
        <v>2100</v>
      </c>
      <c r="D40" s="51" t="s">
        <v>58</v>
      </c>
      <c r="E40" s="66">
        <v>213</v>
      </c>
      <c r="F40" s="39" t="s">
        <v>144</v>
      </c>
      <c r="G40" s="52">
        <v>0</v>
      </c>
      <c r="H40" s="52">
        <v>0</v>
      </c>
      <c r="I40" s="52">
        <v>0</v>
      </c>
      <c r="J40" s="12">
        <f t="shared" si="0"/>
        <v>0</v>
      </c>
      <c r="K40" s="70">
        <v>0</v>
      </c>
      <c r="L40" s="68">
        <v>0</v>
      </c>
      <c r="M40" s="68">
        <v>0</v>
      </c>
      <c r="N40" s="68">
        <v>0</v>
      </c>
      <c r="O40" s="70">
        <v>0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</row>
    <row r="41" spans="1:23" ht="27" x14ac:dyDescent="0.25">
      <c r="A41" s="64">
        <v>2000</v>
      </c>
      <c r="B41" s="11" t="s">
        <v>42</v>
      </c>
      <c r="C41" s="65">
        <v>2100</v>
      </c>
      <c r="D41" s="51" t="s">
        <v>58</v>
      </c>
      <c r="E41" s="66">
        <v>214</v>
      </c>
      <c r="F41" s="30" t="s">
        <v>145</v>
      </c>
      <c r="G41" s="52">
        <v>251456.99</v>
      </c>
      <c r="H41" s="52">
        <v>0</v>
      </c>
      <c r="I41" s="52">
        <v>0</v>
      </c>
      <c r="J41" s="12">
        <f t="shared" si="0"/>
        <v>251456.99</v>
      </c>
      <c r="K41" s="70">
        <v>84568.764999999999</v>
      </c>
      <c r="L41" s="68">
        <v>12571.08</v>
      </c>
      <c r="M41" s="68">
        <v>71997.69</v>
      </c>
      <c r="N41" s="68">
        <v>0</v>
      </c>
      <c r="O41" s="70">
        <v>84568.764999999999</v>
      </c>
      <c r="P41" s="68">
        <v>12571.08</v>
      </c>
      <c r="Q41" s="68">
        <v>71997.69</v>
      </c>
      <c r="R41" s="68">
        <v>0</v>
      </c>
      <c r="S41" s="68">
        <v>84568.764999999999</v>
      </c>
      <c r="T41" s="68">
        <v>12571.08</v>
      </c>
      <c r="U41" s="68">
        <v>71997.69</v>
      </c>
      <c r="V41" s="68">
        <v>0</v>
      </c>
      <c r="W41" s="68">
        <v>84568.764999999999</v>
      </c>
    </row>
    <row r="42" spans="1:23" ht="27" x14ac:dyDescent="0.25">
      <c r="A42" s="64">
        <v>2000</v>
      </c>
      <c r="B42" s="11" t="s">
        <v>42</v>
      </c>
      <c r="C42" s="65">
        <v>2100</v>
      </c>
      <c r="D42" s="51" t="s">
        <v>58</v>
      </c>
      <c r="E42" s="66">
        <v>215</v>
      </c>
      <c r="F42" s="39" t="s">
        <v>146</v>
      </c>
      <c r="G42" s="52">
        <v>0</v>
      </c>
      <c r="H42" s="52">
        <v>0</v>
      </c>
      <c r="I42" s="52">
        <v>0</v>
      </c>
      <c r="J42" s="12">
        <f t="shared" si="0"/>
        <v>0</v>
      </c>
      <c r="K42" s="70">
        <v>0</v>
      </c>
      <c r="L42" s="68">
        <v>0</v>
      </c>
      <c r="M42" s="68">
        <v>0</v>
      </c>
      <c r="N42" s="68">
        <v>0</v>
      </c>
      <c r="O42" s="70">
        <v>0</v>
      </c>
      <c r="P42" s="68">
        <v>0</v>
      </c>
      <c r="Q42" s="68">
        <v>0</v>
      </c>
      <c r="R42" s="68">
        <v>0</v>
      </c>
      <c r="S42" s="68">
        <v>0</v>
      </c>
      <c r="T42" s="68">
        <v>0</v>
      </c>
      <c r="U42" s="68">
        <v>0</v>
      </c>
      <c r="V42" s="68">
        <v>0</v>
      </c>
      <c r="W42" s="68">
        <v>0</v>
      </c>
    </row>
    <row r="43" spans="1:23" ht="27" x14ac:dyDescent="0.25">
      <c r="A43" s="64">
        <v>2000</v>
      </c>
      <c r="B43" s="11" t="s">
        <v>42</v>
      </c>
      <c r="C43" s="65">
        <v>2100</v>
      </c>
      <c r="D43" s="51" t="s">
        <v>58</v>
      </c>
      <c r="E43" s="66">
        <v>216</v>
      </c>
      <c r="F43" s="39" t="s">
        <v>147</v>
      </c>
      <c r="G43" s="52">
        <v>209.5</v>
      </c>
      <c r="H43" s="52">
        <v>0</v>
      </c>
      <c r="I43" s="52">
        <v>0</v>
      </c>
      <c r="J43" s="12">
        <f t="shared" si="0"/>
        <v>209.5</v>
      </c>
      <c r="K43" s="70">
        <v>4.9950000000000001</v>
      </c>
      <c r="L43" s="68">
        <v>0</v>
      </c>
      <c r="M43" s="68">
        <v>4.9950000000000001</v>
      </c>
      <c r="N43" s="68">
        <v>0</v>
      </c>
      <c r="O43" s="70">
        <v>4.9950000000000001</v>
      </c>
      <c r="P43" s="68">
        <v>0</v>
      </c>
      <c r="Q43" s="68">
        <v>4.9950000000000001</v>
      </c>
      <c r="R43" s="68">
        <v>-4.9950000000000001</v>
      </c>
      <c r="S43" s="68">
        <f>4.995-4.995</f>
        <v>0</v>
      </c>
      <c r="T43" s="68">
        <v>0</v>
      </c>
      <c r="U43" s="68">
        <v>4.9950000000000001</v>
      </c>
      <c r="V43" s="68">
        <v>-4.9950000000000001</v>
      </c>
      <c r="W43" s="68">
        <f>4.995-4.995</f>
        <v>0</v>
      </c>
    </row>
    <row r="44" spans="1:23" ht="27" x14ac:dyDescent="0.25">
      <c r="A44" s="64">
        <v>2000</v>
      </c>
      <c r="B44" s="11" t="s">
        <v>42</v>
      </c>
      <c r="C44" s="65">
        <v>2100</v>
      </c>
      <c r="D44" s="51" t="s">
        <v>58</v>
      </c>
      <c r="E44" s="66">
        <v>217</v>
      </c>
      <c r="F44" s="39" t="s">
        <v>148</v>
      </c>
      <c r="G44" s="52">
        <v>400</v>
      </c>
      <c r="H44" s="52">
        <v>0</v>
      </c>
      <c r="I44" s="52">
        <v>0</v>
      </c>
      <c r="J44" s="12">
        <f t="shared" si="0"/>
        <v>400</v>
      </c>
      <c r="K44" s="70">
        <v>400</v>
      </c>
      <c r="L44" s="68">
        <v>0</v>
      </c>
      <c r="M44" s="68">
        <v>400</v>
      </c>
      <c r="N44" s="68">
        <v>0</v>
      </c>
      <c r="O44" s="70">
        <v>400</v>
      </c>
      <c r="P44" s="68">
        <v>0</v>
      </c>
      <c r="Q44" s="68">
        <v>400</v>
      </c>
      <c r="R44" s="68">
        <v>0</v>
      </c>
      <c r="S44" s="68">
        <v>400</v>
      </c>
      <c r="T44" s="68">
        <v>0</v>
      </c>
      <c r="U44" s="68">
        <v>400</v>
      </c>
      <c r="V44" s="68">
        <v>0</v>
      </c>
      <c r="W44" s="68">
        <v>400</v>
      </c>
    </row>
    <row r="45" spans="1:23" ht="27" x14ac:dyDescent="0.25">
      <c r="A45" s="64">
        <v>2000</v>
      </c>
      <c r="B45" s="11" t="s">
        <v>42</v>
      </c>
      <c r="C45" s="65">
        <v>2100</v>
      </c>
      <c r="D45" s="51" t="s">
        <v>58</v>
      </c>
      <c r="E45" s="66">
        <v>218</v>
      </c>
      <c r="F45" s="30" t="s">
        <v>149</v>
      </c>
      <c r="G45" s="52">
        <v>0</v>
      </c>
      <c r="H45" s="52">
        <v>0</v>
      </c>
      <c r="I45" s="52">
        <v>0</v>
      </c>
      <c r="J45" s="12">
        <f t="shared" si="0"/>
        <v>0</v>
      </c>
      <c r="K45" s="70">
        <v>0</v>
      </c>
      <c r="L45" s="68">
        <v>0</v>
      </c>
      <c r="M45" s="68">
        <v>0</v>
      </c>
      <c r="N45" s="68">
        <v>0</v>
      </c>
      <c r="O45" s="70">
        <v>0</v>
      </c>
      <c r="P45" s="68">
        <v>0</v>
      </c>
      <c r="Q45" s="68">
        <v>0</v>
      </c>
      <c r="R45" s="68">
        <v>0</v>
      </c>
      <c r="S45" s="68">
        <v>0</v>
      </c>
      <c r="T45" s="68">
        <v>0</v>
      </c>
      <c r="U45" s="68">
        <v>0</v>
      </c>
      <c r="V45" s="68">
        <v>0</v>
      </c>
      <c r="W45" s="68">
        <v>0</v>
      </c>
    </row>
    <row r="46" spans="1:23" x14ac:dyDescent="0.25">
      <c r="A46" s="64">
        <v>2000</v>
      </c>
      <c r="B46" s="11" t="s">
        <v>42</v>
      </c>
      <c r="C46" s="65">
        <v>2200</v>
      </c>
      <c r="D46" s="51" t="s">
        <v>59</v>
      </c>
      <c r="E46" s="66">
        <v>221</v>
      </c>
      <c r="F46" s="39" t="s">
        <v>150</v>
      </c>
      <c r="G46" s="52">
        <v>60385.8</v>
      </c>
      <c r="H46" s="52">
        <v>0</v>
      </c>
      <c r="I46" s="52">
        <v>0</v>
      </c>
      <c r="J46" s="12">
        <f t="shared" si="0"/>
        <v>60385.8</v>
      </c>
      <c r="K46" s="70">
        <v>6660.3</v>
      </c>
      <c r="L46" s="68">
        <v>1200</v>
      </c>
      <c r="M46" s="68">
        <v>5460.3</v>
      </c>
      <c r="N46" s="68">
        <v>0</v>
      </c>
      <c r="O46" s="70">
        <v>6660.3</v>
      </c>
      <c r="P46" s="68">
        <v>1200</v>
      </c>
      <c r="Q46" s="68">
        <v>5460.3</v>
      </c>
      <c r="R46" s="68">
        <v>0</v>
      </c>
      <c r="S46" s="68">
        <v>6660.3</v>
      </c>
      <c r="T46" s="68">
        <v>1200</v>
      </c>
      <c r="U46" s="68">
        <v>5460.3</v>
      </c>
      <c r="V46" s="68">
        <v>0</v>
      </c>
      <c r="W46" s="68">
        <v>6660.3</v>
      </c>
    </row>
    <row r="47" spans="1:23" x14ac:dyDescent="0.25">
      <c r="A47" s="64">
        <v>2000</v>
      </c>
      <c r="B47" s="11" t="s">
        <v>42</v>
      </c>
      <c r="C47" s="65">
        <v>2200</v>
      </c>
      <c r="D47" s="51" t="s">
        <v>59</v>
      </c>
      <c r="E47" s="66">
        <v>222</v>
      </c>
      <c r="F47" s="39" t="s">
        <v>151</v>
      </c>
      <c r="G47" s="52">
        <v>0</v>
      </c>
      <c r="H47" s="52">
        <v>0</v>
      </c>
      <c r="I47" s="52">
        <v>0</v>
      </c>
      <c r="J47" s="12">
        <f t="shared" si="0"/>
        <v>0</v>
      </c>
      <c r="K47" s="70">
        <v>0</v>
      </c>
      <c r="L47" s="68">
        <v>0</v>
      </c>
      <c r="M47" s="68">
        <v>0</v>
      </c>
      <c r="N47" s="68">
        <v>0</v>
      </c>
      <c r="O47" s="70">
        <v>0</v>
      </c>
      <c r="P47" s="68">
        <v>0</v>
      </c>
      <c r="Q47" s="68">
        <v>0</v>
      </c>
      <c r="R47" s="68">
        <v>0</v>
      </c>
      <c r="S47" s="68">
        <v>0</v>
      </c>
      <c r="T47" s="68">
        <v>0</v>
      </c>
      <c r="U47" s="68">
        <v>0</v>
      </c>
      <c r="V47" s="68">
        <v>0</v>
      </c>
      <c r="W47" s="68">
        <v>0</v>
      </c>
    </row>
    <row r="48" spans="1:23" x14ac:dyDescent="0.25">
      <c r="A48" s="64">
        <v>2000</v>
      </c>
      <c r="B48" s="11" t="s">
        <v>42</v>
      </c>
      <c r="C48" s="65">
        <v>2200</v>
      </c>
      <c r="D48" s="51" t="s">
        <v>59</v>
      </c>
      <c r="E48" s="66">
        <v>223</v>
      </c>
      <c r="F48" s="39" t="s">
        <v>152</v>
      </c>
      <c r="G48" s="52">
        <v>0</v>
      </c>
      <c r="H48" s="52">
        <v>0</v>
      </c>
      <c r="I48" s="52"/>
      <c r="J48" s="12">
        <f t="shared" si="0"/>
        <v>0</v>
      </c>
      <c r="K48" s="70">
        <v>0</v>
      </c>
      <c r="L48" s="68">
        <v>0</v>
      </c>
      <c r="M48" s="68"/>
      <c r="N48" s="68"/>
      <c r="O48" s="70">
        <v>0</v>
      </c>
      <c r="P48" s="68">
        <v>0</v>
      </c>
      <c r="Q48" s="68"/>
      <c r="R48" s="68"/>
      <c r="S48" s="68">
        <v>0</v>
      </c>
      <c r="T48" s="68">
        <v>0</v>
      </c>
      <c r="U48" s="68"/>
      <c r="V48" s="68"/>
      <c r="W48" s="68">
        <v>0</v>
      </c>
    </row>
    <row r="49" spans="1:23" ht="27" x14ac:dyDescent="0.25">
      <c r="A49" s="64">
        <v>2000</v>
      </c>
      <c r="B49" s="11" t="s">
        <v>42</v>
      </c>
      <c r="C49" s="65">
        <v>2300</v>
      </c>
      <c r="D49" s="51" t="s">
        <v>60</v>
      </c>
      <c r="E49" s="66">
        <v>231</v>
      </c>
      <c r="F49" s="30" t="s">
        <v>153</v>
      </c>
      <c r="G49" s="52">
        <v>0</v>
      </c>
      <c r="H49" s="52">
        <v>0</v>
      </c>
      <c r="I49" s="52">
        <v>0</v>
      </c>
      <c r="J49" s="12">
        <f t="shared" si="0"/>
        <v>0</v>
      </c>
      <c r="K49" s="70">
        <v>0</v>
      </c>
      <c r="L49" s="68">
        <v>0</v>
      </c>
      <c r="M49" s="68">
        <v>0</v>
      </c>
      <c r="N49" s="68">
        <v>0</v>
      </c>
      <c r="O49" s="70">
        <v>0</v>
      </c>
      <c r="P49" s="68">
        <v>0</v>
      </c>
      <c r="Q49" s="68">
        <v>0</v>
      </c>
      <c r="R49" s="68">
        <v>0</v>
      </c>
      <c r="S49" s="68">
        <v>0</v>
      </c>
      <c r="T49" s="68">
        <v>0</v>
      </c>
      <c r="U49" s="68">
        <v>0</v>
      </c>
      <c r="V49" s="68">
        <v>0</v>
      </c>
      <c r="W49" s="68">
        <v>0</v>
      </c>
    </row>
    <row r="50" spans="1:23" ht="27" x14ac:dyDescent="0.25">
      <c r="A50" s="64">
        <v>2000</v>
      </c>
      <c r="B50" s="11" t="s">
        <v>42</v>
      </c>
      <c r="C50" s="65">
        <v>2300</v>
      </c>
      <c r="D50" s="51" t="s">
        <v>60</v>
      </c>
      <c r="E50" s="66">
        <v>232</v>
      </c>
      <c r="F50" s="39" t="s">
        <v>154</v>
      </c>
      <c r="G50" s="52">
        <v>0</v>
      </c>
      <c r="H50" s="52">
        <v>0</v>
      </c>
      <c r="I50" s="52">
        <v>0</v>
      </c>
      <c r="J50" s="12">
        <f t="shared" si="0"/>
        <v>0</v>
      </c>
      <c r="K50" s="70">
        <v>0</v>
      </c>
      <c r="L50" s="68">
        <v>0</v>
      </c>
      <c r="M50" s="68">
        <v>0</v>
      </c>
      <c r="N50" s="68">
        <v>0</v>
      </c>
      <c r="O50" s="70">
        <v>0</v>
      </c>
      <c r="P50" s="68">
        <v>0</v>
      </c>
      <c r="Q50" s="68">
        <v>0</v>
      </c>
      <c r="R50" s="68">
        <v>0</v>
      </c>
      <c r="S50" s="68">
        <v>0</v>
      </c>
      <c r="T50" s="68">
        <v>0</v>
      </c>
      <c r="U50" s="68">
        <v>0</v>
      </c>
      <c r="V50" s="68">
        <v>0</v>
      </c>
      <c r="W50" s="68">
        <v>0</v>
      </c>
    </row>
    <row r="51" spans="1:23" ht="27" x14ac:dyDescent="0.25">
      <c r="A51" s="64">
        <v>2000</v>
      </c>
      <c r="B51" s="11" t="s">
        <v>42</v>
      </c>
      <c r="C51" s="65">
        <v>2300</v>
      </c>
      <c r="D51" s="51" t="s">
        <v>60</v>
      </c>
      <c r="E51" s="66">
        <v>233</v>
      </c>
      <c r="F51" s="30" t="s">
        <v>155</v>
      </c>
      <c r="G51" s="52">
        <v>0</v>
      </c>
      <c r="H51" s="52">
        <v>0</v>
      </c>
      <c r="I51" s="52">
        <v>0</v>
      </c>
      <c r="J51" s="12">
        <f t="shared" si="0"/>
        <v>0</v>
      </c>
      <c r="K51" s="70">
        <v>0</v>
      </c>
      <c r="L51" s="68">
        <v>0</v>
      </c>
      <c r="M51" s="68">
        <v>0</v>
      </c>
      <c r="N51" s="68">
        <v>0</v>
      </c>
      <c r="O51" s="70">
        <v>0</v>
      </c>
      <c r="P51" s="68">
        <v>0</v>
      </c>
      <c r="Q51" s="68">
        <v>0</v>
      </c>
      <c r="R51" s="68">
        <v>0</v>
      </c>
      <c r="S51" s="68">
        <v>0</v>
      </c>
      <c r="T51" s="68">
        <v>0</v>
      </c>
      <c r="U51" s="68">
        <v>0</v>
      </c>
      <c r="V51" s="68">
        <v>0</v>
      </c>
      <c r="W51" s="68">
        <v>0</v>
      </c>
    </row>
    <row r="52" spans="1:23" ht="27" x14ac:dyDescent="0.25">
      <c r="A52" s="64">
        <v>2000</v>
      </c>
      <c r="B52" s="11" t="s">
        <v>42</v>
      </c>
      <c r="C52" s="65">
        <v>2300</v>
      </c>
      <c r="D52" s="51" t="s">
        <v>60</v>
      </c>
      <c r="E52" s="66">
        <v>234</v>
      </c>
      <c r="F52" s="30" t="s">
        <v>156</v>
      </c>
      <c r="G52" s="52">
        <v>0</v>
      </c>
      <c r="H52" s="52">
        <v>0</v>
      </c>
      <c r="I52" s="52">
        <v>0</v>
      </c>
      <c r="J52" s="12">
        <f t="shared" si="0"/>
        <v>0</v>
      </c>
      <c r="K52" s="70">
        <v>0</v>
      </c>
      <c r="L52" s="68">
        <v>0</v>
      </c>
      <c r="M52" s="68">
        <v>0</v>
      </c>
      <c r="N52" s="68">
        <v>0</v>
      </c>
      <c r="O52" s="70">
        <v>0</v>
      </c>
      <c r="P52" s="68">
        <v>0</v>
      </c>
      <c r="Q52" s="68">
        <v>0</v>
      </c>
      <c r="R52" s="68">
        <v>0</v>
      </c>
      <c r="S52" s="68">
        <v>0</v>
      </c>
      <c r="T52" s="68">
        <v>0</v>
      </c>
      <c r="U52" s="68">
        <v>0</v>
      </c>
      <c r="V52" s="68">
        <v>0</v>
      </c>
      <c r="W52" s="68">
        <v>0</v>
      </c>
    </row>
    <row r="53" spans="1:23" ht="27" x14ac:dyDescent="0.25">
      <c r="A53" s="64">
        <v>2000</v>
      </c>
      <c r="B53" s="11" t="s">
        <v>42</v>
      </c>
      <c r="C53" s="65">
        <v>2300</v>
      </c>
      <c r="D53" s="51" t="s">
        <v>60</v>
      </c>
      <c r="E53" s="66">
        <v>235</v>
      </c>
      <c r="F53" s="30" t="s">
        <v>157</v>
      </c>
      <c r="G53" s="52">
        <v>0</v>
      </c>
      <c r="H53" s="52">
        <v>0</v>
      </c>
      <c r="I53" s="52">
        <v>0</v>
      </c>
      <c r="J53" s="12">
        <f t="shared" si="0"/>
        <v>0</v>
      </c>
      <c r="K53" s="70">
        <v>0</v>
      </c>
      <c r="L53" s="68">
        <v>0</v>
      </c>
      <c r="M53" s="68">
        <v>0</v>
      </c>
      <c r="N53" s="68">
        <v>0</v>
      </c>
      <c r="O53" s="70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68">
        <v>0</v>
      </c>
    </row>
    <row r="54" spans="1:23" ht="27" x14ac:dyDescent="0.25">
      <c r="A54" s="64">
        <v>2000</v>
      </c>
      <c r="B54" s="11" t="s">
        <v>42</v>
      </c>
      <c r="C54" s="65">
        <v>2300</v>
      </c>
      <c r="D54" s="51" t="s">
        <v>60</v>
      </c>
      <c r="E54" s="66">
        <v>236</v>
      </c>
      <c r="F54" s="30" t="s">
        <v>158</v>
      </c>
      <c r="G54" s="52">
        <v>0</v>
      </c>
      <c r="H54" s="52">
        <v>0</v>
      </c>
      <c r="I54" s="52">
        <v>0</v>
      </c>
      <c r="J54" s="12">
        <f t="shared" si="0"/>
        <v>0</v>
      </c>
      <c r="K54" s="70">
        <v>0</v>
      </c>
      <c r="L54" s="68">
        <v>0</v>
      </c>
      <c r="M54" s="68">
        <v>0</v>
      </c>
      <c r="N54" s="68">
        <v>0</v>
      </c>
      <c r="O54" s="70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68">
        <v>0</v>
      </c>
    </row>
    <row r="55" spans="1:23" ht="27" x14ac:dyDescent="0.25">
      <c r="A55" s="64">
        <v>2000</v>
      </c>
      <c r="B55" s="11" t="s">
        <v>42</v>
      </c>
      <c r="C55" s="65">
        <v>2300</v>
      </c>
      <c r="D55" s="51" t="s">
        <v>60</v>
      </c>
      <c r="E55" s="66">
        <v>237</v>
      </c>
      <c r="F55" s="30" t="s">
        <v>159</v>
      </c>
      <c r="G55" s="52">
        <v>0</v>
      </c>
      <c r="H55" s="52">
        <v>0</v>
      </c>
      <c r="I55" s="52">
        <v>0</v>
      </c>
      <c r="J55" s="12">
        <f t="shared" si="0"/>
        <v>0</v>
      </c>
      <c r="K55" s="70">
        <v>0</v>
      </c>
      <c r="L55" s="68">
        <v>0</v>
      </c>
      <c r="M55" s="68">
        <v>0</v>
      </c>
      <c r="N55" s="68">
        <v>0</v>
      </c>
      <c r="O55" s="70">
        <v>0</v>
      </c>
      <c r="P55" s="68">
        <v>0</v>
      </c>
      <c r="Q55" s="68">
        <v>0</v>
      </c>
      <c r="R55" s="68">
        <v>0</v>
      </c>
      <c r="S55" s="68">
        <v>0</v>
      </c>
      <c r="T55" s="68">
        <v>0</v>
      </c>
      <c r="U55" s="68">
        <v>0</v>
      </c>
      <c r="V55" s="68">
        <v>0</v>
      </c>
      <c r="W55" s="68">
        <v>0</v>
      </c>
    </row>
    <row r="56" spans="1:23" ht="27" x14ac:dyDescent="0.25">
      <c r="A56" s="64">
        <v>2000</v>
      </c>
      <c r="B56" s="11" t="s">
        <v>42</v>
      </c>
      <c r="C56" s="65">
        <v>2300</v>
      </c>
      <c r="D56" s="51" t="s">
        <v>60</v>
      </c>
      <c r="E56" s="66">
        <v>238</v>
      </c>
      <c r="F56" s="39" t="s">
        <v>160</v>
      </c>
      <c r="G56" s="52">
        <v>0</v>
      </c>
      <c r="H56" s="52">
        <v>0</v>
      </c>
      <c r="I56" s="52">
        <v>0</v>
      </c>
      <c r="J56" s="12">
        <f t="shared" si="0"/>
        <v>0</v>
      </c>
      <c r="K56" s="70">
        <v>0</v>
      </c>
      <c r="L56" s="68">
        <v>0</v>
      </c>
      <c r="M56" s="68">
        <v>0</v>
      </c>
      <c r="N56" s="68">
        <v>0</v>
      </c>
      <c r="O56" s="70">
        <v>0</v>
      </c>
      <c r="P56" s="68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68">
        <v>0</v>
      </c>
    </row>
    <row r="57" spans="1:23" ht="27" x14ac:dyDescent="0.25">
      <c r="A57" s="64">
        <v>2000</v>
      </c>
      <c r="B57" s="11" t="s">
        <v>42</v>
      </c>
      <c r="C57" s="65">
        <v>2300</v>
      </c>
      <c r="D57" s="51" t="s">
        <v>60</v>
      </c>
      <c r="E57" s="66">
        <v>239</v>
      </c>
      <c r="F57" s="39" t="s">
        <v>161</v>
      </c>
      <c r="G57" s="52">
        <v>0</v>
      </c>
      <c r="H57" s="52">
        <v>0</v>
      </c>
      <c r="I57" s="52">
        <v>0</v>
      </c>
      <c r="J57" s="12">
        <f t="shared" si="0"/>
        <v>0</v>
      </c>
      <c r="K57" s="70">
        <v>0</v>
      </c>
      <c r="L57" s="68">
        <v>0</v>
      </c>
      <c r="M57" s="68">
        <v>0</v>
      </c>
      <c r="N57" s="68">
        <v>0</v>
      </c>
      <c r="O57" s="70">
        <v>0</v>
      </c>
      <c r="P57" s="68">
        <v>0</v>
      </c>
      <c r="Q57" s="68">
        <v>0</v>
      </c>
      <c r="R57" s="68">
        <v>0</v>
      </c>
      <c r="S57" s="68">
        <v>0</v>
      </c>
      <c r="T57" s="68">
        <v>0</v>
      </c>
      <c r="U57" s="68">
        <v>0</v>
      </c>
      <c r="V57" s="68">
        <v>0</v>
      </c>
      <c r="W57" s="68">
        <v>0</v>
      </c>
    </row>
    <row r="58" spans="1:23" x14ac:dyDescent="0.25">
      <c r="A58" s="64">
        <v>2000</v>
      </c>
      <c r="B58" s="11" t="s">
        <v>42</v>
      </c>
      <c r="C58" s="65">
        <v>2400</v>
      </c>
      <c r="D58" s="51" t="s">
        <v>61</v>
      </c>
      <c r="E58" s="66">
        <v>241</v>
      </c>
      <c r="F58" s="39" t="s">
        <v>162</v>
      </c>
      <c r="G58" s="52">
        <v>0</v>
      </c>
      <c r="H58" s="52">
        <v>0</v>
      </c>
      <c r="I58" s="52">
        <v>0</v>
      </c>
      <c r="J58" s="12">
        <f t="shared" si="0"/>
        <v>0</v>
      </c>
      <c r="K58" s="70">
        <v>0</v>
      </c>
      <c r="L58" s="68">
        <v>0</v>
      </c>
      <c r="M58" s="68">
        <v>0</v>
      </c>
      <c r="N58" s="68">
        <v>0</v>
      </c>
      <c r="O58" s="70">
        <v>0</v>
      </c>
      <c r="P58" s="68">
        <v>0</v>
      </c>
      <c r="Q58" s="68">
        <v>0</v>
      </c>
      <c r="R58" s="68">
        <v>0</v>
      </c>
      <c r="S58" s="68">
        <v>0</v>
      </c>
      <c r="T58" s="68">
        <v>0</v>
      </c>
      <c r="U58" s="68">
        <v>0</v>
      </c>
      <c r="V58" s="68">
        <v>0</v>
      </c>
      <c r="W58" s="68">
        <v>0</v>
      </c>
    </row>
    <row r="59" spans="1:23" x14ac:dyDescent="0.25">
      <c r="A59" s="64">
        <v>2000</v>
      </c>
      <c r="B59" s="11" t="s">
        <v>42</v>
      </c>
      <c r="C59" s="65">
        <v>2400</v>
      </c>
      <c r="D59" s="51" t="s">
        <v>61</v>
      </c>
      <c r="E59" s="66">
        <v>242</v>
      </c>
      <c r="F59" s="39" t="s">
        <v>163</v>
      </c>
      <c r="G59" s="52">
        <v>0</v>
      </c>
      <c r="H59" s="52">
        <v>0</v>
      </c>
      <c r="I59" s="52">
        <v>0</v>
      </c>
      <c r="J59" s="12">
        <f t="shared" si="0"/>
        <v>0</v>
      </c>
      <c r="K59" s="70">
        <v>0</v>
      </c>
      <c r="L59" s="68">
        <v>0</v>
      </c>
      <c r="M59" s="68">
        <v>0</v>
      </c>
      <c r="N59" s="68">
        <v>0</v>
      </c>
      <c r="O59" s="70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  <c r="V59" s="68">
        <v>0</v>
      </c>
      <c r="W59" s="68">
        <v>0</v>
      </c>
    </row>
    <row r="60" spans="1:23" x14ac:dyDescent="0.25">
      <c r="A60" s="64">
        <v>2000</v>
      </c>
      <c r="B60" s="11" t="s">
        <v>42</v>
      </c>
      <c r="C60" s="65">
        <v>2400</v>
      </c>
      <c r="D60" s="51" t="s">
        <v>61</v>
      </c>
      <c r="E60" s="66">
        <v>243</v>
      </c>
      <c r="F60" s="39" t="s">
        <v>164</v>
      </c>
      <c r="G60" s="52">
        <v>0</v>
      </c>
      <c r="H60" s="52">
        <v>0</v>
      </c>
      <c r="I60" s="52">
        <v>0</v>
      </c>
      <c r="J60" s="12">
        <f t="shared" si="0"/>
        <v>0</v>
      </c>
      <c r="K60" s="70">
        <v>0</v>
      </c>
      <c r="L60" s="68">
        <v>0</v>
      </c>
      <c r="M60" s="68">
        <v>0</v>
      </c>
      <c r="N60" s="68">
        <v>0</v>
      </c>
      <c r="O60" s="70">
        <v>0</v>
      </c>
      <c r="P60" s="68">
        <v>0</v>
      </c>
      <c r="Q60" s="68">
        <v>0</v>
      </c>
      <c r="R60" s="68">
        <v>0</v>
      </c>
      <c r="S60" s="68">
        <v>0</v>
      </c>
      <c r="T60" s="68">
        <v>0</v>
      </c>
      <c r="U60" s="68">
        <v>0</v>
      </c>
      <c r="V60" s="68">
        <v>0</v>
      </c>
      <c r="W60" s="68">
        <v>0</v>
      </c>
    </row>
    <row r="61" spans="1:23" x14ac:dyDescent="0.25">
      <c r="A61" s="64">
        <v>2000</v>
      </c>
      <c r="B61" s="11" t="s">
        <v>42</v>
      </c>
      <c r="C61" s="65">
        <v>2400</v>
      </c>
      <c r="D61" s="51" t="s">
        <v>61</v>
      </c>
      <c r="E61" s="66">
        <v>244</v>
      </c>
      <c r="F61" s="39" t="s">
        <v>165</v>
      </c>
      <c r="G61" s="52">
        <v>1869.38</v>
      </c>
      <c r="H61" s="52">
        <v>0</v>
      </c>
      <c r="I61" s="52">
        <v>0</v>
      </c>
      <c r="J61" s="12">
        <f t="shared" si="0"/>
        <v>1869.38</v>
      </c>
      <c r="K61" s="70">
        <v>1685.39</v>
      </c>
      <c r="L61" s="68">
        <v>0</v>
      </c>
      <c r="M61" s="68">
        <v>1685.39</v>
      </c>
      <c r="N61" s="68">
        <v>0</v>
      </c>
      <c r="O61" s="70">
        <v>1685.39</v>
      </c>
      <c r="P61" s="68">
        <v>0</v>
      </c>
      <c r="Q61" s="68">
        <v>1685.39</v>
      </c>
      <c r="R61" s="68">
        <v>0</v>
      </c>
      <c r="S61" s="68">
        <v>1685.39</v>
      </c>
      <c r="T61" s="68">
        <v>0</v>
      </c>
      <c r="U61" s="68">
        <v>1685.39</v>
      </c>
      <c r="V61" s="68">
        <v>0</v>
      </c>
      <c r="W61" s="68">
        <v>1685.39</v>
      </c>
    </row>
    <row r="62" spans="1:23" x14ac:dyDescent="0.25">
      <c r="A62" s="64">
        <v>2000</v>
      </c>
      <c r="B62" s="11" t="s">
        <v>42</v>
      </c>
      <c r="C62" s="65">
        <v>2400</v>
      </c>
      <c r="D62" s="51" t="s">
        <v>61</v>
      </c>
      <c r="E62" s="66">
        <v>245</v>
      </c>
      <c r="F62" s="39" t="s">
        <v>166</v>
      </c>
      <c r="G62" s="52">
        <v>0</v>
      </c>
      <c r="H62" s="52">
        <v>0</v>
      </c>
      <c r="I62" s="52">
        <v>0</v>
      </c>
      <c r="J62" s="12">
        <f t="shared" si="0"/>
        <v>0</v>
      </c>
      <c r="K62" s="70">
        <v>0</v>
      </c>
      <c r="L62" s="68">
        <v>0</v>
      </c>
      <c r="M62" s="68">
        <v>0</v>
      </c>
      <c r="N62" s="68">
        <v>0</v>
      </c>
      <c r="O62" s="70">
        <v>0</v>
      </c>
      <c r="P62" s="68">
        <v>0</v>
      </c>
      <c r="Q62" s="68">
        <v>0</v>
      </c>
      <c r="R62" s="68">
        <v>0</v>
      </c>
      <c r="S62" s="68">
        <v>0</v>
      </c>
      <c r="T62" s="68">
        <v>0</v>
      </c>
      <c r="U62" s="68">
        <v>0</v>
      </c>
      <c r="V62" s="68">
        <v>0</v>
      </c>
      <c r="W62" s="68">
        <v>0</v>
      </c>
    </row>
    <row r="63" spans="1:23" x14ac:dyDescent="0.25">
      <c r="A63" s="64">
        <v>2000</v>
      </c>
      <c r="B63" s="11" t="s">
        <v>42</v>
      </c>
      <c r="C63" s="65">
        <v>2400</v>
      </c>
      <c r="D63" s="51" t="s">
        <v>61</v>
      </c>
      <c r="E63" s="66">
        <v>246</v>
      </c>
      <c r="F63" s="39" t="s">
        <v>167</v>
      </c>
      <c r="G63" s="52">
        <v>1654.9</v>
      </c>
      <c r="H63" s="52">
        <v>0</v>
      </c>
      <c r="I63" s="52">
        <v>0</v>
      </c>
      <c r="J63" s="12">
        <f t="shared" si="0"/>
        <v>1654.9</v>
      </c>
      <c r="K63" s="70">
        <v>75.400000000000006</v>
      </c>
      <c r="L63" s="68">
        <v>0</v>
      </c>
      <c r="M63" s="68">
        <v>75.400000000000006</v>
      </c>
      <c r="N63" s="68">
        <v>0</v>
      </c>
      <c r="O63" s="70">
        <v>75.400000000000006</v>
      </c>
      <c r="P63" s="68">
        <v>0</v>
      </c>
      <c r="Q63" s="68">
        <v>75.400000000000006</v>
      </c>
      <c r="R63" s="68">
        <v>0</v>
      </c>
      <c r="S63" s="68">
        <v>75.400000000000006</v>
      </c>
      <c r="T63" s="68">
        <v>0</v>
      </c>
      <c r="U63" s="68">
        <v>75.400000000000006</v>
      </c>
      <c r="V63" s="68">
        <v>0</v>
      </c>
      <c r="W63" s="68">
        <v>75.400000000000006</v>
      </c>
    </row>
    <row r="64" spans="1:23" x14ac:dyDescent="0.25">
      <c r="A64" s="64">
        <v>2000</v>
      </c>
      <c r="B64" s="11" t="s">
        <v>42</v>
      </c>
      <c r="C64" s="65">
        <v>2400</v>
      </c>
      <c r="D64" s="51" t="s">
        <v>61</v>
      </c>
      <c r="E64" s="66">
        <v>247</v>
      </c>
      <c r="F64" s="39" t="s">
        <v>168</v>
      </c>
      <c r="G64" s="52">
        <v>300</v>
      </c>
      <c r="H64" s="52">
        <v>0</v>
      </c>
      <c r="I64" s="52">
        <v>0</v>
      </c>
      <c r="J64" s="12">
        <f t="shared" si="0"/>
        <v>300</v>
      </c>
      <c r="K64" s="70">
        <v>0</v>
      </c>
      <c r="L64" s="68">
        <v>0</v>
      </c>
      <c r="M64" s="68">
        <v>0</v>
      </c>
      <c r="N64" s="68">
        <v>0</v>
      </c>
      <c r="O64" s="70">
        <v>0</v>
      </c>
      <c r="P64" s="68">
        <v>0</v>
      </c>
      <c r="Q64" s="68">
        <v>0</v>
      </c>
      <c r="R64" s="68">
        <v>0</v>
      </c>
      <c r="S64" s="68">
        <v>0</v>
      </c>
      <c r="T64" s="68">
        <v>0</v>
      </c>
      <c r="U64" s="68">
        <v>0</v>
      </c>
      <c r="V64" s="68">
        <v>0</v>
      </c>
      <c r="W64" s="68">
        <v>0</v>
      </c>
    </row>
    <row r="65" spans="1:23" x14ac:dyDescent="0.25">
      <c r="A65" s="64">
        <v>2000</v>
      </c>
      <c r="B65" s="11" t="s">
        <v>42</v>
      </c>
      <c r="C65" s="65">
        <v>2400</v>
      </c>
      <c r="D65" s="51" t="s">
        <v>61</v>
      </c>
      <c r="E65" s="66">
        <v>248</v>
      </c>
      <c r="F65" s="39" t="s">
        <v>169</v>
      </c>
      <c r="G65" s="52">
        <v>0</v>
      </c>
      <c r="H65" s="52">
        <v>0</v>
      </c>
      <c r="I65" s="52">
        <v>0</v>
      </c>
      <c r="J65" s="12">
        <f t="shared" si="0"/>
        <v>0</v>
      </c>
      <c r="K65" s="70">
        <v>0</v>
      </c>
      <c r="L65" s="68">
        <v>0</v>
      </c>
      <c r="M65" s="68">
        <v>0</v>
      </c>
      <c r="N65" s="68">
        <v>0</v>
      </c>
      <c r="O65" s="70">
        <v>0</v>
      </c>
      <c r="P65" s="68">
        <v>0</v>
      </c>
      <c r="Q65" s="68">
        <v>0</v>
      </c>
      <c r="R65" s="68">
        <v>0</v>
      </c>
      <c r="S65" s="68">
        <v>0</v>
      </c>
      <c r="T65" s="68">
        <v>0</v>
      </c>
      <c r="U65" s="68">
        <v>0</v>
      </c>
      <c r="V65" s="68">
        <v>0</v>
      </c>
      <c r="W65" s="68">
        <v>0</v>
      </c>
    </row>
    <row r="66" spans="1:23" x14ac:dyDescent="0.25">
      <c r="A66" s="64">
        <v>2000</v>
      </c>
      <c r="B66" s="11" t="s">
        <v>42</v>
      </c>
      <c r="C66" s="65">
        <v>2400</v>
      </c>
      <c r="D66" s="51" t="s">
        <v>61</v>
      </c>
      <c r="E66" s="66">
        <v>249</v>
      </c>
      <c r="F66" s="30" t="s">
        <v>170</v>
      </c>
      <c r="G66" s="52">
        <v>2184.25</v>
      </c>
      <c r="H66" s="52">
        <v>0</v>
      </c>
      <c r="I66" s="52">
        <v>0</v>
      </c>
      <c r="J66" s="12">
        <f t="shared" si="0"/>
        <v>2184.25</v>
      </c>
      <c r="K66" s="70">
        <v>138.75</v>
      </c>
      <c r="L66" s="68">
        <v>0</v>
      </c>
      <c r="M66" s="68">
        <v>138.75</v>
      </c>
      <c r="N66" s="68">
        <v>0</v>
      </c>
      <c r="O66" s="70">
        <v>138.75</v>
      </c>
      <c r="P66" s="68">
        <v>0</v>
      </c>
      <c r="Q66" s="68">
        <v>138.75</v>
      </c>
      <c r="R66" s="68">
        <v>0</v>
      </c>
      <c r="S66" s="68">
        <v>138.75</v>
      </c>
      <c r="T66" s="68">
        <v>0</v>
      </c>
      <c r="U66" s="68">
        <v>138.75</v>
      </c>
      <c r="V66" s="68">
        <v>0</v>
      </c>
      <c r="W66" s="68">
        <v>138.75</v>
      </c>
    </row>
    <row r="67" spans="1:23" x14ac:dyDescent="0.25">
      <c r="A67" s="64">
        <v>2000</v>
      </c>
      <c r="B67" s="11" t="s">
        <v>42</v>
      </c>
      <c r="C67" s="65">
        <v>2500</v>
      </c>
      <c r="D67" s="51" t="s">
        <v>62</v>
      </c>
      <c r="E67" s="66">
        <v>251</v>
      </c>
      <c r="F67" s="39" t="s">
        <v>171</v>
      </c>
      <c r="G67" s="52">
        <v>0</v>
      </c>
      <c r="H67" s="52">
        <v>0</v>
      </c>
      <c r="I67" s="52">
        <v>0</v>
      </c>
      <c r="J67" s="12">
        <f t="shared" si="0"/>
        <v>0</v>
      </c>
      <c r="K67" s="70">
        <v>0</v>
      </c>
      <c r="L67" s="68">
        <v>0</v>
      </c>
      <c r="M67" s="68">
        <v>0</v>
      </c>
      <c r="N67" s="68">
        <v>0</v>
      </c>
      <c r="O67" s="70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</row>
    <row r="68" spans="1:23" x14ac:dyDescent="0.25">
      <c r="A68" s="64">
        <v>2000</v>
      </c>
      <c r="B68" s="11" t="s">
        <v>42</v>
      </c>
      <c r="C68" s="65">
        <v>2500</v>
      </c>
      <c r="D68" s="51" t="s">
        <v>62</v>
      </c>
      <c r="E68" s="66">
        <v>252</v>
      </c>
      <c r="F68" s="39" t="s">
        <v>172</v>
      </c>
      <c r="G68" s="52">
        <v>0</v>
      </c>
      <c r="H68" s="52">
        <v>0</v>
      </c>
      <c r="I68" s="52">
        <v>0</v>
      </c>
      <c r="J68" s="12">
        <f t="shared" si="0"/>
        <v>0</v>
      </c>
      <c r="K68" s="70">
        <v>0</v>
      </c>
      <c r="L68" s="68">
        <v>0</v>
      </c>
      <c r="M68" s="68">
        <v>0</v>
      </c>
      <c r="N68" s="68">
        <v>0</v>
      </c>
      <c r="O68" s="70">
        <v>0</v>
      </c>
      <c r="P68" s="68">
        <v>0</v>
      </c>
      <c r="Q68" s="68">
        <v>0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68">
        <v>0</v>
      </c>
    </row>
    <row r="69" spans="1:23" x14ac:dyDescent="0.25">
      <c r="A69" s="64">
        <v>2000</v>
      </c>
      <c r="B69" s="11" t="s">
        <v>42</v>
      </c>
      <c r="C69" s="65">
        <v>2500</v>
      </c>
      <c r="D69" s="51" t="s">
        <v>62</v>
      </c>
      <c r="E69" s="66">
        <v>253</v>
      </c>
      <c r="F69" s="39" t="s">
        <v>173</v>
      </c>
      <c r="G69" s="52">
        <v>5195</v>
      </c>
      <c r="H69" s="52">
        <v>0</v>
      </c>
      <c r="I69" s="52">
        <v>0</v>
      </c>
      <c r="J69" s="12">
        <f t="shared" si="0"/>
        <v>5195</v>
      </c>
      <c r="K69" s="70">
        <v>2795</v>
      </c>
      <c r="L69" s="68">
        <v>0</v>
      </c>
      <c r="M69" s="68">
        <v>2795</v>
      </c>
      <c r="N69" s="68">
        <v>0</v>
      </c>
      <c r="O69" s="70">
        <v>2795</v>
      </c>
      <c r="P69" s="68">
        <v>0</v>
      </c>
      <c r="Q69" s="68">
        <v>2795</v>
      </c>
      <c r="R69" s="68">
        <v>0</v>
      </c>
      <c r="S69" s="68">
        <v>2795</v>
      </c>
      <c r="T69" s="68">
        <v>0</v>
      </c>
      <c r="U69" s="68">
        <v>2795</v>
      </c>
      <c r="V69" s="68">
        <v>0</v>
      </c>
      <c r="W69" s="68">
        <v>2795</v>
      </c>
    </row>
    <row r="70" spans="1:23" x14ac:dyDescent="0.25">
      <c r="A70" s="64">
        <v>2000</v>
      </c>
      <c r="B70" s="11" t="s">
        <v>42</v>
      </c>
      <c r="C70" s="65">
        <v>2500</v>
      </c>
      <c r="D70" s="51" t="s">
        <v>62</v>
      </c>
      <c r="E70" s="66">
        <v>254</v>
      </c>
      <c r="F70" s="39" t="s">
        <v>174</v>
      </c>
      <c r="G70" s="52">
        <v>0</v>
      </c>
      <c r="H70" s="52">
        <v>0</v>
      </c>
      <c r="I70" s="52">
        <v>0</v>
      </c>
      <c r="J70" s="12">
        <f t="shared" si="0"/>
        <v>0</v>
      </c>
      <c r="K70" s="70">
        <v>0</v>
      </c>
      <c r="L70" s="68">
        <v>0</v>
      </c>
      <c r="M70" s="68">
        <v>0</v>
      </c>
      <c r="N70" s="68">
        <v>0</v>
      </c>
      <c r="O70" s="70">
        <v>0</v>
      </c>
      <c r="P70" s="68">
        <v>0</v>
      </c>
      <c r="Q70" s="68">
        <v>0</v>
      </c>
      <c r="R70" s="68">
        <v>0</v>
      </c>
      <c r="S70" s="68">
        <v>0</v>
      </c>
      <c r="T70" s="68">
        <v>0</v>
      </c>
      <c r="U70" s="68">
        <v>0</v>
      </c>
      <c r="V70" s="68">
        <v>0</v>
      </c>
      <c r="W70" s="68">
        <v>0</v>
      </c>
    </row>
    <row r="71" spans="1:23" x14ac:dyDescent="0.25">
      <c r="A71" s="64">
        <v>2000</v>
      </c>
      <c r="B71" s="11" t="s">
        <v>42</v>
      </c>
      <c r="C71" s="65">
        <v>2500</v>
      </c>
      <c r="D71" s="51" t="s">
        <v>62</v>
      </c>
      <c r="E71" s="66">
        <v>255</v>
      </c>
      <c r="F71" s="39" t="s">
        <v>175</v>
      </c>
      <c r="G71" s="52">
        <v>0</v>
      </c>
      <c r="H71" s="52">
        <v>0</v>
      </c>
      <c r="I71" s="52">
        <v>0</v>
      </c>
      <c r="J71" s="12">
        <f t="shared" si="0"/>
        <v>0</v>
      </c>
      <c r="K71" s="70">
        <v>0</v>
      </c>
      <c r="L71" s="68">
        <v>0</v>
      </c>
      <c r="M71" s="68">
        <v>0</v>
      </c>
      <c r="N71" s="68">
        <v>0</v>
      </c>
      <c r="O71" s="70">
        <v>0</v>
      </c>
      <c r="P71" s="68">
        <v>0</v>
      </c>
      <c r="Q71" s="68">
        <v>0</v>
      </c>
      <c r="R71" s="68">
        <v>0</v>
      </c>
      <c r="S71" s="68">
        <v>0</v>
      </c>
      <c r="T71" s="68">
        <v>0</v>
      </c>
      <c r="U71" s="68">
        <v>0</v>
      </c>
      <c r="V71" s="68">
        <v>0</v>
      </c>
      <c r="W71" s="68">
        <v>0</v>
      </c>
    </row>
    <row r="72" spans="1:23" x14ac:dyDescent="0.25">
      <c r="A72" s="64">
        <v>2000</v>
      </c>
      <c r="B72" s="11" t="s">
        <v>42</v>
      </c>
      <c r="C72" s="65">
        <v>2500</v>
      </c>
      <c r="D72" s="51" t="s">
        <v>62</v>
      </c>
      <c r="E72" s="66">
        <v>256</v>
      </c>
      <c r="F72" s="39" t="s">
        <v>176</v>
      </c>
      <c r="G72" s="52">
        <v>0</v>
      </c>
      <c r="H72" s="52">
        <v>0</v>
      </c>
      <c r="I72" s="52">
        <v>0</v>
      </c>
      <c r="J72" s="12">
        <f t="shared" ref="J72:J135" si="1">+G72+H72-I72</f>
        <v>0</v>
      </c>
      <c r="K72" s="70">
        <v>0</v>
      </c>
      <c r="L72" s="68">
        <v>0</v>
      </c>
      <c r="M72" s="68">
        <v>0</v>
      </c>
      <c r="N72" s="68">
        <v>0</v>
      </c>
      <c r="O72" s="70">
        <v>0</v>
      </c>
      <c r="P72" s="68">
        <v>0</v>
      </c>
      <c r="Q72" s="68">
        <v>0</v>
      </c>
      <c r="R72" s="68">
        <v>0</v>
      </c>
      <c r="S72" s="68">
        <v>0</v>
      </c>
      <c r="T72" s="68">
        <v>0</v>
      </c>
      <c r="U72" s="68">
        <v>0</v>
      </c>
      <c r="V72" s="68">
        <v>0</v>
      </c>
      <c r="W72" s="68">
        <v>0</v>
      </c>
    </row>
    <row r="73" spans="1:23" x14ac:dyDescent="0.25">
      <c r="A73" s="64">
        <v>2000</v>
      </c>
      <c r="B73" s="11" t="s">
        <v>42</v>
      </c>
      <c r="C73" s="65">
        <v>2500</v>
      </c>
      <c r="D73" s="51" t="s">
        <v>62</v>
      </c>
      <c r="E73" s="66">
        <v>259</v>
      </c>
      <c r="F73" s="39" t="s">
        <v>177</v>
      </c>
      <c r="G73" s="52">
        <v>0</v>
      </c>
      <c r="H73" s="52">
        <v>0</v>
      </c>
      <c r="I73" s="52">
        <v>0</v>
      </c>
      <c r="J73" s="12">
        <f t="shared" si="1"/>
        <v>0</v>
      </c>
      <c r="K73" s="70">
        <v>0</v>
      </c>
      <c r="L73" s="68">
        <v>0</v>
      </c>
      <c r="M73" s="68">
        <v>0</v>
      </c>
      <c r="N73" s="68">
        <v>0</v>
      </c>
      <c r="O73" s="70">
        <v>0</v>
      </c>
      <c r="P73" s="68">
        <v>0</v>
      </c>
      <c r="Q73" s="68">
        <v>0</v>
      </c>
      <c r="R73" s="68">
        <v>0</v>
      </c>
      <c r="S73" s="68">
        <v>0</v>
      </c>
      <c r="T73" s="68">
        <v>0</v>
      </c>
      <c r="U73" s="68">
        <v>0</v>
      </c>
      <c r="V73" s="68">
        <v>0</v>
      </c>
      <c r="W73" s="68">
        <v>0</v>
      </c>
    </row>
    <row r="74" spans="1:23" x14ac:dyDescent="0.25">
      <c r="A74" s="64">
        <v>2000</v>
      </c>
      <c r="B74" s="11" t="s">
        <v>42</v>
      </c>
      <c r="C74" s="65">
        <v>2600</v>
      </c>
      <c r="D74" s="51" t="s">
        <v>63</v>
      </c>
      <c r="E74" s="66">
        <v>261</v>
      </c>
      <c r="F74" s="39" t="s">
        <v>63</v>
      </c>
      <c r="G74" s="52">
        <v>396009.77</v>
      </c>
      <c r="H74" s="52">
        <v>0</v>
      </c>
      <c r="I74" s="52">
        <v>0</v>
      </c>
      <c r="J74" s="12">
        <f t="shared" si="1"/>
        <v>396009.77</v>
      </c>
      <c r="K74" s="70">
        <v>56259.93</v>
      </c>
      <c r="L74" s="68">
        <v>23668</v>
      </c>
      <c r="M74" s="68">
        <v>32591.93</v>
      </c>
      <c r="N74" s="68">
        <v>0</v>
      </c>
      <c r="O74" s="70">
        <v>56259.93</v>
      </c>
      <c r="P74" s="68">
        <v>23668</v>
      </c>
      <c r="Q74" s="68">
        <v>32591.93</v>
      </c>
      <c r="R74" s="68">
        <v>0</v>
      </c>
      <c r="S74" s="68">
        <v>56259.93</v>
      </c>
      <c r="T74" s="68">
        <v>23668</v>
      </c>
      <c r="U74" s="68">
        <v>32591.93</v>
      </c>
      <c r="V74" s="68">
        <v>0</v>
      </c>
      <c r="W74" s="68">
        <v>56259.93</v>
      </c>
    </row>
    <row r="75" spans="1:23" x14ac:dyDescent="0.25">
      <c r="A75" s="64">
        <v>2000</v>
      </c>
      <c r="B75" s="11" t="s">
        <v>42</v>
      </c>
      <c r="C75" s="65">
        <v>2600</v>
      </c>
      <c r="D75" s="51" t="s">
        <v>63</v>
      </c>
      <c r="E75" s="66">
        <v>262</v>
      </c>
      <c r="F75" s="39" t="s">
        <v>178</v>
      </c>
      <c r="G75" s="52">
        <v>0</v>
      </c>
      <c r="H75" s="52">
        <v>0</v>
      </c>
      <c r="I75" s="52">
        <v>0</v>
      </c>
      <c r="J75" s="12">
        <f t="shared" si="1"/>
        <v>0</v>
      </c>
      <c r="K75" s="70">
        <v>0</v>
      </c>
      <c r="L75" s="68">
        <v>0</v>
      </c>
      <c r="M75" s="68">
        <v>0</v>
      </c>
      <c r="N75" s="68">
        <v>0</v>
      </c>
      <c r="O75" s="70">
        <v>0</v>
      </c>
      <c r="P75" s="68">
        <v>0</v>
      </c>
      <c r="Q75" s="68">
        <v>0</v>
      </c>
      <c r="R75" s="68">
        <v>0</v>
      </c>
      <c r="S75" s="68">
        <v>0</v>
      </c>
      <c r="T75" s="68">
        <v>0</v>
      </c>
      <c r="U75" s="68">
        <v>0</v>
      </c>
      <c r="V75" s="68">
        <v>0</v>
      </c>
      <c r="W75" s="68">
        <v>0</v>
      </c>
    </row>
    <row r="76" spans="1:23" ht="27" x14ac:dyDescent="0.25">
      <c r="A76" s="64">
        <v>2000</v>
      </c>
      <c r="B76" s="11" t="s">
        <v>42</v>
      </c>
      <c r="C76" s="65">
        <v>2700</v>
      </c>
      <c r="D76" s="51" t="s">
        <v>64</v>
      </c>
      <c r="E76" s="66">
        <v>271</v>
      </c>
      <c r="F76" s="39" t="s">
        <v>179</v>
      </c>
      <c r="G76" s="52">
        <v>122898.6</v>
      </c>
      <c r="H76" s="52">
        <v>0</v>
      </c>
      <c r="I76" s="52">
        <v>0</v>
      </c>
      <c r="J76" s="12">
        <f t="shared" si="1"/>
        <v>122898.6</v>
      </c>
      <c r="K76" s="70">
        <v>11703.6</v>
      </c>
      <c r="L76" s="68">
        <v>0</v>
      </c>
      <c r="M76" s="68">
        <v>11703.6</v>
      </c>
      <c r="N76" s="68">
        <v>0</v>
      </c>
      <c r="O76" s="70">
        <v>11703.6</v>
      </c>
      <c r="P76" s="68">
        <v>0</v>
      </c>
      <c r="Q76" s="68">
        <v>11703.6</v>
      </c>
      <c r="R76" s="68">
        <v>-421.44</v>
      </c>
      <c r="S76" s="68">
        <f>11703.6-421.44</f>
        <v>11282.16</v>
      </c>
      <c r="T76" s="68">
        <v>0</v>
      </c>
      <c r="U76" s="68">
        <v>11703.6</v>
      </c>
      <c r="V76" s="68">
        <v>-421.44</v>
      </c>
      <c r="W76" s="68">
        <f>11703.6-421.44</f>
        <v>11282.16</v>
      </c>
    </row>
    <row r="77" spans="1:23" ht="27" x14ac:dyDescent="0.25">
      <c r="A77" s="64">
        <v>2000</v>
      </c>
      <c r="B77" s="11" t="s">
        <v>42</v>
      </c>
      <c r="C77" s="65">
        <v>2700</v>
      </c>
      <c r="D77" s="51" t="s">
        <v>64</v>
      </c>
      <c r="E77" s="66">
        <v>272</v>
      </c>
      <c r="F77" s="39" t="s">
        <v>180</v>
      </c>
      <c r="G77" s="52">
        <v>0</v>
      </c>
      <c r="H77" s="52">
        <v>0</v>
      </c>
      <c r="I77" s="52">
        <v>0</v>
      </c>
      <c r="J77" s="12">
        <f t="shared" si="1"/>
        <v>0</v>
      </c>
      <c r="K77" s="70">
        <v>0</v>
      </c>
      <c r="L77" s="68">
        <v>0</v>
      </c>
      <c r="M77" s="68">
        <v>0</v>
      </c>
      <c r="N77" s="68">
        <v>0</v>
      </c>
      <c r="O77" s="70">
        <v>0</v>
      </c>
      <c r="P77" s="68">
        <v>0</v>
      </c>
      <c r="Q77" s="68">
        <v>0</v>
      </c>
      <c r="R77" s="68">
        <v>0</v>
      </c>
      <c r="S77" s="68">
        <v>0</v>
      </c>
      <c r="T77" s="68">
        <v>0</v>
      </c>
      <c r="U77" s="68">
        <v>0</v>
      </c>
      <c r="V77" s="68">
        <v>0</v>
      </c>
      <c r="W77" s="68">
        <v>0</v>
      </c>
    </row>
    <row r="78" spans="1:23" ht="27" x14ac:dyDescent="0.25">
      <c r="A78" s="64">
        <v>2000</v>
      </c>
      <c r="B78" s="11" t="s">
        <v>42</v>
      </c>
      <c r="C78" s="65">
        <v>2700</v>
      </c>
      <c r="D78" s="51" t="s">
        <v>64</v>
      </c>
      <c r="E78" s="66">
        <v>273</v>
      </c>
      <c r="F78" s="39" t="s">
        <v>181</v>
      </c>
      <c r="G78" s="52">
        <v>35306.5</v>
      </c>
      <c r="H78" s="52">
        <v>0</v>
      </c>
      <c r="I78" s="52">
        <v>0</v>
      </c>
      <c r="J78" s="12">
        <f t="shared" si="1"/>
        <v>35306.5</v>
      </c>
      <c r="K78" s="70">
        <v>0</v>
      </c>
      <c r="L78" s="68">
        <v>0</v>
      </c>
      <c r="M78" s="68">
        <v>0</v>
      </c>
      <c r="N78" s="68">
        <v>0</v>
      </c>
      <c r="O78" s="70">
        <v>0</v>
      </c>
      <c r="P78" s="68">
        <v>0</v>
      </c>
      <c r="Q78" s="68">
        <v>0</v>
      </c>
      <c r="R78" s="68">
        <v>0</v>
      </c>
      <c r="S78" s="68">
        <v>0</v>
      </c>
      <c r="T78" s="68">
        <v>0</v>
      </c>
      <c r="U78" s="68">
        <v>0</v>
      </c>
      <c r="V78" s="68">
        <v>0</v>
      </c>
      <c r="W78" s="68">
        <v>0</v>
      </c>
    </row>
    <row r="79" spans="1:23" ht="27" x14ac:dyDescent="0.25">
      <c r="A79" s="64">
        <v>2000</v>
      </c>
      <c r="B79" s="11" t="s">
        <v>42</v>
      </c>
      <c r="C79" s="65">
        <v>2700</v>
      </c>
      <c r="D79" s="51" t="s">
        <v>64</v>
      </c>
      <c r="E79" s="66">
        <v>274</v>
      </c>
      <c r="F79" s="39" t="s">
        <v>182</v>
      </c>
      <c r="G79" s="52">
        <v>0</v>
      </c>
      <c r="H79" s="52">
        <v>0</v>
      </c>
      <c r="I79" s="52">
        <v>0</v>
      </c>
      <c r="J79" s="12">
        <f t="shared" si="1"/>
        <v>0</v>
      </c>
      <c r="K79" s="70">
        <v>0</v>
      </c>
      <c r="L79" s="68">
        <v>0</v>
      </c>
      <c r="M79" s="68">
        <v>0</v>
      </c>
      <c r="N79" s="68">
        <v>0</v>
      </c>
      <c r="O79" s="70">
        <v>0</v>
      </c>
      <c r="P79" s="68">
        <v>0</v>
      </c>
      <c r="Q79" s="68">
        <v>0</v>
      </c>
      <c r="R79" s="68">
        <v>0</v>
      </c>
      <c r="S79" s="68">
        <v>0</v>
      </c>
      <c r="T79" s="68">
        <v>0</v>
      </c>
      <c r="U79" s="68">
        <v>0</v>
      </c>
      <c r="V79" s="68">
        <v>0</v>
      </c>
      <c r="W79" s="68">
        <v>0</v>
      </c>
    </row>
    <row r="80" spans="1:23" ht="27" x14ac:dyDescent="0.25">
      <c r="A80" s="64">
        <v>2000</v>
      </c>
      <c r="B80" s="11" t="s">
        <v>42</v>
      </c>
      <c r="C80" s="65">
        <v>2700</v>
      </c>
      <c r="D80" s="51" t="s">
        <v>64</v>
      </c>
      <c r="E80" s="66">
        <v>275</v>
      </c>
      <c r="F80" s="30" t="s">
        <v>183</v>
      </c>
      <c r="G80" s="52">
        <v>0</v>
      </c>
      <c r="H80" s="52">
        <v>0</v>
      </c>
      <c r="I80" s="52">
        <v>0</v>
      </c>
      <c r="J80" s="12">
        <f t="shared" si="1"/>
        <v>0</v>
      </c>
      <c r="K80" s="70">
        <v>0</v>
      </c>
      <c r="L80" s="68">
        <v>0</v>
      </c>
      <c r="M80" s="68">
        <v>0</v>
      </c>
      <c r="N80" s="68">
        <v>0</v>
      </c>
      <c r="O80" s="70">
        <v>0</v>
      </c>
      <c r="P80" s="68">
        <v>0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68">
        <v>0</v>
      </c>
    </row>
    <row r="81" spans="1:23" x14ac:dyDescent="0.25">
      <c r="A81" s="64">
        <v>2000</v>
      </c>
      <c r="B81" s="11" t="s">
        <v>42</v>
      </c>
      <c r="C81" s="65">
        <v>2800</v>
      </c>
      <c r="D81" s="51" t="s">
        <v>65</v>
      </c>
      <c r="E81" s="66">
        <v>281</v>
      </c>
      <c r="F81" s="39" t="s">
        <v>184</v>
      </c>
      <c r="G81" s="52">
        <v>0</v>
      </c>
      <c r="H81" s="52">
        <v>0</v>
      </c>
      <c r="I81" s="52">
        <v>0</v>
      </c>
      <c r="J81" s="12">
        <f t="shared" si="1"/>
        <v>0</v>
      </c>
      <c r="K81" s="70">
        <v>0</v>
      </c>
      <c r="L81" s="68">
        <v>0</v>
      </c>
      <c r="M81" s="68">
        <v>0</v>
      </c>
      <c r="N81" s="68">
        <v>0</v>
      </c>
      <c r="O81" s="70">
        <v>0</v>
      </c>
      <c r="P81" s="68">
        <v>0</v>
      </c>
      <c r="Q81" s="68">
        <v>0</v>
      </c>
      <c r="R81" s="68">
        <v>0</v>
      </c>
      <c r="S81" s="68">
        <v>0</v>
      </c>
      <c r="T81" s="68">
        <v>0</v>
      </c>
      <c r="U81" s="68">
        <v>0</v>
      </c>
      <c r="V81" s="68">
        <v>0</v>
      </c>
      <c r="W81" s="68">
        <v>0</v>
      </c>
    </row>
    <row r="82" spans="1:23" x14ac:dyDescent="0.25">
      <c r="A82" s="64">
        <v>2000</v>
      </c>
      <c r="B82" s="11" t="s">
        <v>42</v>
      </c>
      <c r="C82" s="65">
        <v>2800</v>
      </c>
      <c r="D82" s="51" t="s">
        <v>65</v>
      </c>
      <c r="E82" s="66">
        <v>282</v>
      </c>
      <c r="F82" s="39" t="s">
        <v>185</v>
      </c>
      <c r="G82" s="52">
        <v>0</v>
      </c>
      <c r="H82" s="52">
        <v>0</v>
      </c>
      <c r="I82" s="52">
        <v>0</v>
      </c>
      <c r="J82" s="12">
        <f t="shared" si="1"/>
        <v>0</v>
      </c>
      <c r="K82" s="70">
        <v>0</v>
      </c>
      <c r="L82" s="68">
        <v>0</v>
      </c>
      <c r="M82" s="68">
        <v>0</v>
      </c>
      <c r="N82" s="68">
        <v>0</v>
      </c>
      <c r="O82" s="70">
        <v>0</v>
      </c>
      <c r="P82" s="68">
        <v>0</v>
      </c>
      <c r="Q82" s="68">
        <v>0</v>
      </c>
      <c r="R82" s="68">
        <v>0</v>
      </c>
      <c r="S82" s="68">
        <v>0</v>
      </c>
      <c r="T82" s="68">
        <v>0</v>
      </c>
      <c r="U82" s="68">
        <v>0</v>
      </c>
      <c r="V82" s="68">
        <v>0</v>
      </c>
      <c r="W82" s="68">
        <v>0</v>
      </c>
    </row>
    <row r="83" spans="1:23" x14ac:dyDescent="0.25">
      <c r="A83" s="64">
        <v>2000</v>
      </c>
      <c r="B83" s="11" t="s">
        <v>42</v>
      </c>
      <c r="C83" s="65">
        <v>2800</v>
      </c>
      <c r="D83" s="51" t="s">
        <v>65</v>
      </c>
      <c r="E83" s="66">
        <v>283</v>
      </c>
      <c r="F83" s="30" t="s">
        <v>186</v>
      </c>
      <c r="G83" s="52">
        <v>0</v>
      </c>
      <c r="H83" s="52">
        <v>0</v>
      </c>
      <c r="I83" s="52">
        <v>0</v>
      </c>
      <c r="J83" s="12">
        <f t="shared" si="1"/>
        <v>0</v>
      </c>
      <c r="K83" s="70">
        <v>0</v>
      </c>
      <c r="L83" s="68">
        <v>0</v>
      </c>
      <c r="M83" s="68">
        <v>0</v>
      </c>
      <c r="N83" s="68">
        <v>0</v>
      </c>
      <c r="O83" s="70">
        <v>0</v>
      </c>
      <c r="P83" s="68">
        <v>0</v>
      </c>
      <c r="Q83" s="68">
        <v>0</v>
      </c>
      <c r="R83" s="68">
        <v>0</v>
      </c>
      <c r="S83" s="68">
        <v>0</v>
      </c>
      <c r="T83" s="68">
        <v>0</v>
      </c>
      <c r="U83" s="68">
        <v>0</v>
      </c>
      <c r="V83" s="68">
        <v>0</v>
      </c>
      <c r="W83" s="68">
        <v>0</v>
      </c>
    </row>
    <row r="84" spans="1:23" x14ac:dyDescent="0.25">
      <c r="A84" s="64">
        <v>2000</v>
      </c>
      <c r="B84" s="11" t="s">
        <v>42</v>
      </c>
      <c r="C84" s="65">
        <v>2900</v>
      </c>
      <c r="D84" s="51" t="s">
        <v>66</v>
      </c>
      <c r="E84" s="66">
        <v>291</v>
      </c>
      <c r="F84" s="39" t="s">
        <v>187</v>
      </c>
      <c r="G84" s="52">
        <v>1368.5</v>
      </c>
      <c r="H84" s="52">
        <v>0</v>
      </c>
      <c r="I84" s="52">
        <v>0</v>
      </c>
      <c r="J84" s="12">
        <f t="shared" si="1"/>
        <v>1368.5</v>
      </c>
      <c r="K84" s="70">
        <v>0</v>
      </c>
      <c r="L84" s="68">
        <v>0</v>
      </c>
      <c r="M84" s="68">
        <v>0</v>
      </c>
      <c r="N84" s="68">
        <v>0</v>
      </c>
      <c r="O84" s="70">
        <v>0</v>
      </c>
      <c r="P84" s="68">
        <v>0</v>
      </c>
      <c r="Q84" s="68">
        <v>0</v>
      </c>
      <c r="R84" s="68">
        <v>0</v>
      </c>
      <c r="S84" s="68">
        <v>0</v>
      </c>
      <c r="T84" s="68">
        <v>0</v>
      </c>
      <c r="U84" s="68">
        <v>0</v>
      </c>
      <c r="V84" s="68">
        <v>0</v>
      </c>
      <c r="W84" s="68">
        <v>0</v>
      </c>
    </row>
    <row r="85" spans="1:23" x14ac:dyDescent="0.25">
      <c r="A85" s="64">
        <v>2000</v>
      </c>
      <c r="B85" s="11" t="s">
        <v>42</v>
      </c>
      <c r="C85" s="65">
        <v>2900</v>
      </c>
      <c r="D85" s="51" t="s">
        <v>66</v>
      </c>
      <c r="E85" s="66">
        <v>292</v>
      </c>
      <c r="F85" s="39" t="s">
        <v>188</v>
      </c>
      <c r="G85" s="52">
        <v>177</v>
      </c>
      <c r="H85" s="52">
        <v>0</v>
      </c>
      <c r="I85" s="52">
        <v>0</v>
      </c>
      <c r="J85" s="12">
        <f t="shared" si="1"/>
        <v>177</v>
      </c>
      <c r="K85" s="70">
        <v>0</v>
      </c>
      <c r="L85" s="68">
        <v>0</v>
      </c>
      <c r="M85" s="68">
        <v>0</v>
      </c>
      <c r="N85" s="68">
        <v>0</v>
      </c>
      <c r="O85" s="70">
        <v>0</v>
      </c>
      <c r="P85" s="68">
        <v>0</v>
      </c>
      <c r="Q85" s="68">
        <v>0</v>
      </c>
      <c r="R85" s="68">
        <v>0</v>
      </c>
      <c r="S85" s="68">
        <v>0</v>
      </c>
      <c r="T85" s="68">
        <v>0</v>
      </c>
      <c r="U85" s="68">
        <v>0</v>
      </c>
      <c r="V85" s="68">
        <v>0</v>
      </c>
      <c r="W85" s="68">
        <v>0</v>
      </c>
    </row>
    <row r="86" spans="1:23" ht="27" x14ac:dyDescent="0.25">
      <c r="A86" s="64">
        <v>2000</v>
      </c>
      <c r="B86" s="11" t="s">
        <v>42</v>
      </c>
      <c r="C86" s="65">
        <v>2900</v>
      </c>
      <c r="D86" s="51" t="s">
        <v>66</v>
      </c>
      <c r="E86" s="66">
        <v>293</v>
      </c>
      <c r="F86" s="30" t="s">
        <v>189</v>
      </c>
      <c r="G86" s="52">
        <v>0</v>
      </c>
      <c r="H86" s="52">
        <v>0</v>
      </c>
      <c r="I86" s="52">
        <v>0</v>
      </c>
      <c r="J86" s="12">
        <f t="shared" si="1"/>
        <v>0</v>
      </c>
      <c r="K86" s="70">
        <v>0</v>
      </c>
      <c r="L86" s="68">
        <v>0</v>
      </c>
      <c r="M86" s="68">
        <v>0</v>
      </c>
      <c r="N86" s="68">
        <v>0</v>
      </c>
      <c r="O86" s="70">
        <v>0</v>
      </c>
      <c r="P86" s="68">
        <v>0</v>
      </c>
      <c r="Q86" s="68">
        <v>0</v>
      </c>
      <c r="R86" s="68">
        <v>0</v>
      </c>
      <c r="S86" s="68">
        <v>0</v>
      </c>
      <c r="T86" s="68">
        <v>0</v>
      </c>
      <c r="U86" s="68">
        <v>0</v>
      </c>
      <c r="V86" s="68">
        <v>0</v>
      </c>
      <c r="W86" s="68">
        <v>0</v>
      </c>
    </row>
    <row r="87" spans="1:23" ht="27" x14ac:dyDescent="0.25">
      <c r="A87" s="64">
        <v>2000</v>
      </c>
      <c r="B87" s="11" t="s">
        <v>42</v>
      </c>
      <c r="C87" s="65">
        <v>2900</v>
      </c>
      <c r="D87" s="51" t="s">
        <v>66</v>
      </c>
      <c r="E87" s="66">
        <v>294</v>
      </c>
      <c r="F87" s="30" t="s">
        <v>190</v>
      </c>
      <c r="G87" s="52">
        <v>2190.6999999999998</v>
      </c>
      <c r="H87" s="52">
        <v>0</v>
      </c>
      <c r="I87" s="52">
        <v>0</v>
      </c>
      <c r="J87" s="12">
        <f t="shared" si="1"/>
        <v>2190.6999999999998</v>
      </c>
      <c r="K87" s="70">
        <v>2088.6999999999998</v>
      </c>
      <c r="L87" s="68">
        <v>0</v>
      </c>
      <c r="M87" s="68">
        <v>2088.6999999999998</v>
      </c>
      <c r="N87" s="68">
        <v>0</v>
      </c>
      <c r="O87" s="70">
        <v>2088.6999999999998</v>
      </c>
      <c r="P87" s="68">
        <v>0</v>
      </c>
      <c r="Q87" s="68">
        <v>2088.6999999999998</v>
      </c>
      <c r="R87" s="68">
        <v>-1500</v>
      </c>
      <c r="S87" s="68">
        <f>2088.7-1500</f>
        <v>588.69999999999982</v>
      </c>
      <c r="T87" s="68">
        <v>0</v>
      </c>
      <c r="U87" s="68">
        <v>2088.6999999999998</v>
      </c>
      <c r="V87" s="68">
        <v>-1500</v>
      </c>
      <c r="W87" s="68">
        <f>2088.7-1500</f>
        <v>588.69999999999982</v>
      </c>
    </row>
    <row r="88" spans="1:23" ht="27" x14ac:dyDescent="0.25">
      <c r="A88" s="64">
        <v>2000</v>
      </c>
      <c r="B88" s="11" t="s">
        <v>42</v>
      </c>
      <c r="C88" s="65">
        <v>2900</v>
      </c>
      <c r="D88" s="51" t="s">
        <v>66</v>
      </c>
      <c r="E88" s="66">
        <v>295</v>
      </c>
      <c r="F88" s="30" t="s">
        <v>191</v>
      </c>
      <c r="G88" s="52">
        <v>0</v>
      </c>
      <c r="H88" s="52">
        <v>0</v>
      </c>
      <c r="I88" s="52">
        <v>0</v>
      </c>
      <c r="J88" s="12">
        <f t="shared" si="1"/>
        <v>0</v>
      </c>
      <c r="K88" s="70">
        <v>0</v>
      </c>
      <c r="L88" s="68">
        <v>0</v>
      </c>
      <c r="M88" s="68">
        <v>0</v>
      </c>
      <c r="N88" s="68">
        <v>0</v>
      </c>
      <c r="O88" s="70">
        <v>0</v>
      </c>
      <c r="P88" s="68">
        <v>0</v>
      </c>
      <c r="Q88" s="68">
        <v>0</v>
      </c>
      <c r="R88" s="68">
        <v>0</v>
      </c>
      <c r="S88" s="68">
        <v>0</v>
      </c>
      <c r="T88" s="68">
        <v>0</v>
      </c>
      <c r="U88" s="68">
        <v>0</v>
      </c>
      <c r="V88" s="68">
        <v>0</v>
      </c>
      <c r="W88" s="68">
        <v>0</v>
      </c>
    </row>
    <row r="89" spans="1:23" x14ac:dyDescent="0.25">
      <c r="A89" s="64">
        <v>2000</v>
      </c>
      <c r="B89" s="11" t="s">
        <v>42</v>
      </c>
      <c r="C89" s="65">
        <v>2900</v>
      </c>
      <c r="D89" s="51" t="s">
        <v>66</v>
      </c>
      <c r="E89" s="66">
        <v>296</v>
      </c>
      <c r="F89" s="30" t="s">
        <v>192</v>
      </c>
      <c r="G89" s="52">
        <v>0</v>
      </c>
      <c r="H89" s="52">
        <v>0</v>
      </c>
      <c r="I89" s="52">
        <v>0</v>
      </c>
      <c r="J89" s="12">
        <f t="shared" si="1"/>
        <v>0</v>
      </c>
      <c r="K89" s="70">
        <v>0</v>
      </c>
      <c r="L89" s="68">
        <v>0</v>
      </c>
      <c r="M89" s="68">
        <v>0</v>
      </c>
      <c r="N89" s="68">
        <v>0</v>
      </c>
      <c r="O89" s="70">
        <v>0</v>
      </c>
      <c r="P89" s="68">
        <v>0</v>
      </c>
      <c r="Q89" s="68">
        <v>0</v>
      </c>
      <c r="R89" s="68">
        <v>0</v>
      </c>
      <c r="S89" s="68">
        <v>0</v>
      </c>
      <c r="T89" s="68">
        <v>0</v>
      </c>
      <c r="U89" s="68">
        <v>0</v>
      </c>
      <c r="V89" s="68">
        <v>0</v>
      </c>
      <c r="W89" s="68">
        <v>0</v>
      </c>
    </row>
    <row r="90" spans="1:23" ht="27" x14ac:dyDescent="0.25">
      <c r="A90" s="64">
        <v>2000</v>
      </c>
      <c r="B90" s="11" t="s">
        <v>42</v>
      </c>
      <c r="C90" s="65">
        <v>2900</v>
      </c>
      <c r="D90" s="51" t="s">
        <v>66</v>
      </c>
      <c r="E90" s="66">
        <v>297</v>
      </c>
      <c r="F90" s="30" t="s">
        <v>193</v>
      </c>
      <c r="G90" s="52">
        <v>0</v>
      </c>
      <c r="H90" s="52">
        <v>0</v>
      </c>
      <c r="I90" s="52">
        <v>0</v>
      </c>
      <c r="J90" s="12">
        <f t="shared" si="1"/>
        <v>0</v>
      </c>
      <c r="K90" s="70">
        <v>0</v>
      </c>
      <c r="L90" s="68">
        <v>0</v>
      </c>
      <c r="M90" s="68">
        <v>0</v>
      </c>
      <c r="N90" s="68">
        <v>0</v>
      </c>
      <c r="O90" s="70">
        <v>0</v>
      </c>
      <c r="P90" s="68">
        <v>0</v>
      </c>
      <c r="Q90" s="68">
        <v>0</v>
      </c>
      <c r="R90" s="68">
        <v>0</v>
      </c>
      <c r="S90" s="68">
        <v>0</v>
      </c>
      <c r="T90" s="68">
        <v>0</v>
      </c>
      <c r="U90" s="68">
        <v>0</v>
      </c>
      <c r="V90" s="68">
        <v>0</v>
      </c>
      <c r="W90" s="68">
        <v>0</v>
      </c>
    </row>
    <row r="91" spans="1:23" ht="27" x14ac:dyDescent="0.25">
      <c r="A91" s="64">
        <v>2000</v>
      </c>
      <c r="B91" s="11" t="s">
        <v>42</v>
      </c>
      <c r="C91" s="65">
        <v>2900</v>
      </c>
      <c r="D91" s="51" t="s">
        <v>66</v>
      </c>
      <c r="E91" s="66">
        <v>298</v>
      </c>
      <c r="F91" s="30" t="s">
        <v>194</v>
      </c>
      <c r="G91" s="52">
        <v>0</v>
      </c>
      <c r="H91" s="52">
        <v>0</v>
      </c>
      <c r="I91" s="52">
        <v>0</v>
      </c>
      <c r="J91" s="12">
        <f t="shared" si="1"/>
        <v>0</v>
      </c>
      <c r="K91" s="70">
        <v>0</v>
      </c>
      <c r="L91" s="68">
        <v>0</v>
      </c>
      <c r="M91" s="68">
        <v>0</v>
      </c>
      <c r="N91" s="68">
        <v>0</v>
      </c>
      <c r="O91" s="70">
        <v>0</v>
      </c>
      <c r="P91" s="68">
        <v>0</v>
      </c>
      <c r="Q91" s="68">
        <v>0</v>
      </c>
      <c r="R91" s="68">
        <v>0</v>
      </c>
      <c r="S91" s="68">
        <v>0</v>
      </c>
      <c r="T91" s="68">
        <v>0</v>
      </c>
      <c r="U91" s="68">
        <v>0</v>
      </c>
      <c r="V91" s="68">
        <v>0</v>
      </c>
      <c r="W91" s="68">
        <v>0</v>
      </c>
    </row>
    <row r="92" spans="1:23" x14ac:dyDescent="0.25">
      <c r="A92" s="64">
        <v>2000</v>
      </c>
      <c r="B92" s="11" t="s">
        <v>42</v>
      </c>
      <c r="C92" s="65">
        <v>2900</v>
      </c>
      <c r="D92" s="51" t="s">
        <v>66</v>
      </c>
      <c r="E92" s="66">
        <v>299</v>
      </c>
      <c r="F92" s="30" t="s">
        <v>195</v>
      </c>
      <c r="G92" s="52">
        <v>0</v>
      </c>
      <c r="H92" s="52">
        <v>0</v>
      </c>
      <c r="I92" s="52">
        <v>0</v>
      </c>
      <c r="J92" s="12">
        <f t="shared" si="1"/>
        <v>0</v>
      </c>
      <c r="K92" s="70">
        <v>0</v>
      </c>
      <c r="L92" s="68">
        <v>0</v>
      </c>
      <c r="M92" s="68">
        <v>0</v>
      </c>
      <c r="N92" s="68">
        <v>0</v>
      </c>
      <c r="O92" s="70">
        <v>0</v>
      </c>
      <c r="P92" s="68">
        <v>0</v>
      </c>
      <c r="Q92" s="68">
        <v>0</v>
      </c>
      <c r="R92" s="68">
        <v>0</v>
      </c>
      <c r="S92" s="68">
        <v>0</v>
      </c>
      <c r="T92" s="68">
        <v>0</v>
      </c>
      <c r="U92" s="68">
        <v>0</v>
      </c>
      <c r="V92" s="68">
        <v>0</v>
      </c>
      <c r="W92" s="68">
        <v>0</v>
      </c>
    </row>
    <row r="93" spans="1:23" x14ac:dyDescent="0.25">
      <c r="A93" s="66">
        <v>3000</v>
      </c>
      <c r="B93" s="6" t="s">
        <v>43</v>
      </c>
      <c r="C93" s="65">
        <v>3100</v>
      </c>
      <c r="D93" s="51" t="s">
        <v>67</v>
      </c>
      <c r="E93" s="66">
        <v>311</v>
      </c>
      <c r="F93" s="39" t="s">
        <v>196</v>
      </c>
      <c r="G93" s="52">
        <v>536421.5</v>
      </c>
      <c r="H93" s="52">
        <v>0</v>
      </c>
      <c r="I93" s="52">
        <v>0</v>
      </c>
      <c r="J93" s="12">
        <f t="shared" si="1"/>
        <v>536421.5</v>
      </c>
      <c r="K93" s="70">
        <v>108921.5</v>
      </c>
      <c r="L93" s="68">
        <v>32126.5</v>
      </c>
      <c r="M93" s="68">
        <v>76795</v>
      </c>
      <c r="N93" s="68">
        <v>0</v>
      </c>
      <c r="O93" s="70">
        <v>108921.5</v>
      </c>
      <c r="P93" s="68">
        <v>32126.5</v>
      </c>
      <c r="Q93" s="68">
        <v>76795</v>
      </c>
      <c r="R93" s="68">
        <v>-5017</v>
      </c>
      <c r="S93" s="68">
        <f>108921.5-5017</f>
        <v>103904.5</v>
      </c>
      <c r="T93" s="68">
        <v>32126.5</v>
      </c>
      <c r="U93" s="68">
        <v>76795</v>
      </c>
      <c r="V93" s="68">
        <v>-5017</v>
      </c>
      <c r="W93" s="68">
        <f>108921.5-5017</f>
        <v>103904.5</v>
      </c>
    </row>
    <row r="94" spans="1:23" x14ac:dyDescent="0.25">
      <c r="A94" s="66">
        <v>3000</v>
      </c>
      <c r="B94" s="6" t="s">
        <v>43</v>
      </c>
      <c r="C94" s="65">
        <v>3100</v>
      </c>
      <c r="D94" s="51" t="s">
        <v>67</v>
      </c>
      <c r="E94" s="66">
        <v>312</v>
      </c>
      <c r="F94" s="39" t="s">
        <v>197</v>
      </c>
      <c r="G94" s="52">
        <v>0</v>
      </c>
      <c r="H94" s="52">
        <v>0</v>
      </c>
      <c r="I94" s="52">
        <v>0</v>
      </c>
      <c r="J94" s="12">
        <f t="shared" si="1"/>
        <v>0</v>
      </c>
      <c r="K94" s="70">
        <v>0</v>
      </c>
      <c r="L94" s="68">
        <v>0</v>
      </c>
      <c r="M94" s="68">
        <v>0</v>
      </c>
      <c r="N94" s="68">
        <v>0</v>
      </c>
      <c r="O94" s="70">
        <v>0</v>
      </c>
      <c r="P94" s="68">
        <v>0</v>
      </c>
      <c r="Q94" s="68">
        <v>0</v>
      </c>
      <c r="R94" s="68">
        <v>0</v>
      </c>
      <c r="S94" s="68">
        <v>0</v>
      </c>
      <c r="T94" s="68">
        <v>0</v>
      </c>
      <c r="U94" s="68">
        <v>0</v>
      </c>
      <c r="V94" s="68">
        <v>0</v>
      </c>
      <c r="W94" s="68">
        <v>0</v>
      </c>
    </row>
    <row r="95" spans="1:23" x14ac:dyDescent="0.25">
      <c r="A95" s="66">
        <v>3000</v>
      </c>
      <c r="B95" s="6" t="s">
        <v>43</v>
      </c>
      <c r="C95" s="65">
        <v>3100</v>
      </c>
      <c r="D95" s="51" t="s">
        <v>67</v>
      </c>
      <c r="E95" s="66">
        <v>313</v>
      </c>
      <c r="F95" s="39" t="s">
        <v>198</v>
      </c>
      <c r="G95" s="52">
        <v>58076.5</v>
      </c>
      <c r="H95" s="52">
        <v>0</v>
      </c>
      <c r="I95" s="52">
        <v>0</v>
      </c>
      <c r="J95" s="12">
        <f t="shared" si="1"/>
        <v>58076.5</v>
      </c>
      <c r="K95" s="70">
        <v>13076.5</v>
      </c>
      <c r="L95" s="68">
        <v>13076.5</v>
      </c>
      <c r="M95" s="68">
        <v>0</v>
      </c>
      <c r="N95" s="68">
        <v>0</v>
      </c>
      <c r="O95" s="70">
        <v>13076.5</v>
      </c>
      <c r="P95" s="68">
        <v>13076.5</v>
      </c>
      <c r="Q95" s="68">
        <v>0</v>
      </c>
      <c r="R95" s="68">
        <v>0</v>
      </c>
      <c r="S95" s="68">
        <v>13076.5</v>
      </c>
      <c r="T95" s="68">
        <v>13076.5</v>
      </c>
      <c r="U95" s="68">
        <v>0</v>
      </c>
      <c r="V95" s="68">
        <v>0</v>
      </c>
      <c r="W95" s="68">
        <v>13076.5</v>
      </c>
    </row>
    <row r="96" spans="1:23" x14ac:dyDescent="0.25">
      <c r="A96" s="66">
        <v>3000</v>
      </c>
      <c r="B96" s="6" t="s">
        <v>43</v>
      </c>
      <c r="C96" s="65">
        <v>3100</v>
      </c>
      <c r="D96" s="51" t="s">
        <v>67</v>
      </c>
      <c r="E96" s="66">
        <v>314</v>
      </c>
      <c r="F96" s="39" t="s">
        <v>199</v>
      </c>
      <c r="G96" s="52">
        <v>76652.2</v>
      </c>
      <c r="H96" s="52">
        <v>0</v>
      </c>
      <c r="I96" s="52">
        <v>0</v>
      </c>
      <c r="J96" s="12">
        <f t="shared" si="1"/>
        <v>76652.2</v>
      </c>
      <c r="K96" s="70">
        <v>16652.2</v>
      </c>
      <c r="L96" s="68">
        <v>4652.2</v>
      </c>
      <c r="M96" s="68">
        <v>12000</v>
      </c>
      <c r="N96" s="68">
        <v>0</v>
      </c>
      <c r="O96" s="70">
        <v>16652.2</v>
      </c>
      <c r="P96" s="68">
        <v>4652.2</v>
      </c>
      <c r="Q96" s="68">
        <v>12000</v>
      </c>
      <c r="R96" s="68">
        <v>0</v>
      </c>
      <c r="S96" s="68">
        <v>16652.2</v>
      </c>
      <c r="T96" s="68">
        <v>4652.2</v>
      </c>
      <c r="U96" s="68">
        <v>12000</v>
      </c>
      <c r="V96" s="68">
        <v>0</v>
      </c>
      <c r="W96" s="68">
        <v>16652.2</v>
      </c>
    </row>
    <row r="97" spans="1:23" x14ac:dyDescent="0.25">
      <c r="A97" s="66">
        <v>3000</v>
      </c>
      <c r="B97" s="6" t="s">
        <v>43</v>
      </c>
      <c r="C97" s="65">
        <v>3100</v>
      </c>
      <c r="D97" s="51" t="s">
        <v>67</v>
      </c>
      <c r="E97" s="66">
        <v>315</v>
      </c>
      <c r="F97" s="39" t="s">
        <v>200</v>
      </c>
      <c r="G97" s="52">
        <v>0</v>
      </c>
      <c r="H97" s="52">
        <v>0</v>
      </c>
      <c r="I97" s="52">
        <v>0</v>
      </c>
      <c r="J97" s="12">
        <f t="shared" si="1"/>
        <v>0</v>
      </c>
      <c r="K97" s="70">
        <v>0</v>
      </c>
      <c r="L97" s="68">
        <v>0</v>
      </c>
      <c r="M97" s="68">
        <v>0</v>
      </c>
      <c r="N97" s="68">
        <v>0</v>
      </c>
      <c r="O97" s="70">
        <v>0</v>
      </c>
      <c r="P97" s="68">
        <v>0</v>
      </c>
      <c r="Q97" s="68">
        <v>0</v>
      </c>
      <c r="R97" s="68">
        <v>0</v>
      </c>
      <c r="S97" s="68">
        <v>0</v>
      </c>
      <c r="T97" s="68">
        <v>0</v>
      </c>
      <c r="U97" s="68">
        <v>0</v>
      </c>
      <c r="V97" s="68">
        <v>0</v>
      </c>
      <c r="W97" s="68">
        <v>0</v>
      </c>
    </row>
    <row r="98" spans="1:23" x14ac:dyDescent="0.25">
      <c r="A98" s="66">
        <v>3000</v>
      </c>
      <c r="B98" s="6" t="s">
        <v>43</v>
      </c>
      <c r="C98" s="65">
        <v>3100</v>
      </c>
      <c r="D98" s="51" t="s">
        <v>67</v>
      </c>
      <c r="E98" s="66">
        <v>316</v>
      </c>
      <c r="F98" s="39" t="s">
        <v>201</v>
      </c>
      <c r="G98" s="52">
        <v>499582.8</v>
      </c>
      <c r="H98" s="52">
        <v>0</v>
      </c>
      <c r="I98" s="52">
        <v>0</v>
      </c>
      <c r="J98" s="12">
        <f t="shared" si="1"/>
        <v>499582.8</v>
      </c>
      <c r="K98" s="70">
        <v>103582.8</v>
      </c>
      <c r="L98" s="68">
        <v>33582.800000000003</v>
      </c>
      <c r="M98" s="68">
        <v>70000</v>
      </c>
      <c r="N98" s="68">
        <v>0</v>
      </c>
      <c r="O98" s="70">
        <v>103582.8</v>
      </c>
      <c r="P98" s="68">
        <v>33582.800000000003</v>
      </c>
      <c r="Q98" s="68">
        <v>70000</v>
      </c>
      <c r="R98" s="68">
        <v>0</v>
      </c>
      <c r="S98" s="68">
        <v>103582.8</v>
      </c>
      <c r="T98" s="68">
        <v>33582.800000000003</v>
      </c>
      <c r="U98" s="68">
        <v>70000</v>
      </c>
      <c r="V98" s="68">
        <v>0</v>
      </c>
      <c r="W98" s="68">
        <v>103582.8</v>
      </c>
    </row>
    <row r="99" spans="1:23" ht="27" x14ac:dyDescent="0.25">
      <c r="A99" s="66">
        <v>3000</v>
      </c>
      <c r="B99" s="6" t="s">
        <v>43</v>
      </c>
      <c r="C99" s="65">
        <v>3100</v>
      </c>
      <c r="D99" s="51" t="s">
        <v>67</v>
      </c>
      <c r="E99" s="66">
        <v>317</v>
      </c>
      <c r="F99" s="30" t="s">
        <v>202</v>
      </c>
      <c r="G99" s="52">
        <v>0</v>
      </c>
      <c r="H99" s="52">
        <v>0</v>
      </c>
      <c r="I99" s="52">
        <v>0</v>
      </c>
      <c r="J99" s="12">
        <f t="shared" si="1"/>
        <v>0</v>
      </c>
      <c r="K99" s="70">
        <v>0</v>
      </c>
      <c r="L99" s="68">
        <v>0</v>
      </c>
      <c r="M99" s="68">
        <v>0</v>
      </c>
      <c r="N99" s="68">
        <v>0</v>
      </c>
      <c r="O99" s="70">
        <v>0</v>
      </c>
      <c r="P99" s="68">
        <v>0</v>
      </c>
      <c r="Q99" s="68">
        <v>0</v>
      </c>
      <c r="R99" s="68">
        <v>0</v>
      </c>
      <c r="S99" s="68">
        <v>0</v>
      </c>
      <c r="T99" s="68">
        <v>0</v>
      </c>
      <c r="U99" s="68">
        <v>0</v>
      </c>
      <c r="V99" s="68">
        <v>0</v>
      </c>
      <c r="W99" s="68">
        <v>0</v>
      </c>
    </row>
    <row r="100" spans="1:23" x14ac:dyDescent="0.25">
      <c r="A100" s="66">
        <v>3000</v>
      </c>
      <c r="B100" s="6" t="s">
        <v>43</v>
      </c>
      <c r="C100" s="65">
        <v>3100</v>
      </c>
      <c r="D100" s="51" t="s">
        <v>67</v>
      </c>
      <c r="E100" s="66">
        <v>318</v>
      </c>
      <c r="F100" s="39" t="s">
        <v>203</v>
      </c>
      <c r="G100" s="52">
        <v>0</v>
      </c>
      <c r="H100" s="52">
        <v>0</v>
      </c>
      <c r="I100" s="52">
        <v>0</v>
      </c>
      <c r="J100" s="12">
        <f t="shared" si="1"/>
        <v>0</v>
      </c>
      <c r="K100" s="70">
        <v>0</v>
      </c>
      <c r="L100" s="68">
        <v>0</v>
      </c>
      <c r="M100" s="68">
        <v>0</v>
      </c>
      <c r="N100" s="68">
        <v>0</v>
      </c>
      <c r="O100" s="70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</row>
    <row r="101" spans="1:23" x14ac:dyDescent="0.25">
      <c r="A101" s="66">
        <v>3000</v>
      </c>
      <c r="B101" s="6" t="s">
        <v>43</v>
      </c>
      <c r="C101" s="65">
        <v>3100</v>
      </c>
      <c r="D101" s="51" t="s">
        <v>67</v>
      </c>
      <c r="E101" s="66">
        <v>319</v>
      </c>
      <c r="F101" s="39" t="s">
        <v>204</v>
      </c>
      <c r="G101" s="52">
        <v>0</v>
      </c>
      <c r="H101" s="52">
        <v>0</v>
      </c>
      <c r="I101" s="52">
        <v>0</v>
      </c>
      <c r="J101" s="12">
        <f t="shared" si="1"/>
        <v>0</v>
      </c>
      <c r="K101" s="70">
        <v>0</v>
      </c>
      <c r="L101" s="68">
        <v>0</v>
      </c>
      <c r="M101" s="68">
        <v>0</v>
      </c>
      <c r="N101" s="68">
        <v>0</v>
      </c>
      <c r="O101" s="70">
        <v>0</v>
      </c>
      <c r="P101" s="68">
        <v>0</v>
      </c>
      <c r="Q101" s="68">
        <v>0</v>
      </c>
      <c r="R101" s="68">
        <v>0</v>
      </c>
      <c r="S101" s="68">
        <v>0</v>
      </c>
      <c r="T101" s="68">
        <v>0</v>
      </c>
      <c r="U101" s="68">
        <v>0</v>
      </c>
      <c r="V101" s="68">
        <v>0</v>
      </c>
      <c r="W101" s="68">
        <v>0</v>
      </c>
    </row>
    <row r="102" spans="1:23" x14ac:dyDescent="0.25">
      <c r="A102" s="66">
        <v>3000</v>
      </c>
      <c r="B102" s="6" t="s">
        <v>43</v>
      </c>
      <c r="C102" s="65">
        <v>3200</v>
      </c>
      <c r="D102" s="51" t="s">
        <v>68</v>
      </c>
      <c r="E102" s="66">
        <v>321</v>
      </c>
      <c r="F102" s="39" t="s">
        <v>205</v>
      </c>
      <c r="G102" s="52">
        <v>0</v>
      </c>
      <c r="H102" s="52">
        <v>0</v>
      </c>
      <c r="I102" s="52">
        <v>0</v>
      </c>
      <c r="J102" s="12">
        <f t="shared" si="1"/>
        <v>0</v>
      </c>
      <c r="K102" s="70">
        <v>0</v>
      </c>
      <c r="L102" s="68">
        <v>0</v>
      </c>
      <c r="M102" s="68">
        <v>0</v>
      </c>
      <c r="N102" s="68">
        <v>0</v>
      </c>
      <c r="O102" s="70">
        <v>0</v>
      </c>
      <c r="P102" s="68">
        <v>0</v>
      </c>
      <c r="Q102" s="68">
        <v>0</v>
      </c>
      <c r="R102" s="68">
        <v>0</v>
      </c>
      <c r="S102" s="68">
        <v>0</v>
      </c>
      <c r="T102" s="68">
        <v>0</v>
      </c>
      <c r="U102" s="68">
        <v>0</v>
      </c>
      <c r="V102" s="68">
        <v>0</v>
      </c>
      <c r="W102" s="68">
        <v>0</v>
      </c>
    </row>
    <row r="103" spans="1:23" x14ac:dyDescent="0.25">
      <c r="A103" s="66">
        <v>3000</v>
      </c>
      <c r="B103" s="6" t="s">
        <v>43</v>
      </c>
      <c r="C103" s="65">
        <v>3200</v>
      </c>
      <c r="D103" s="51" t="s">
        <v>68</v>
      </c>
      <c r="E103" s="66">
        <v>322</v>
      </c>
      <c r="F103" s="39" t="s">
        <v>206</v>
      </c>
      <c r="G103" s="52">
        <v>0</v>
      </c>
      <c r="H103" s="52">
        <v>0</v>
      </c>
      <c r="I103" s="52">
        <v>0</v>
      </c>
      <c r="J103" s="12">
        <f t="shared" si="1"/>
        <v>0</v>
      </c>
      <c r="K103" s="70">
        <v>0</v>
      </c>
      <c r="L103" s="68">
        <v>0</v>
      </c>
      <c r="M103" s="68">
        <v>0</v>
      </c>
      <c r="N103" s="68">
        <v>0</v>
      </c>
      <c r="O103" s="70">
        <v>0</v>
      </c>
      <c r="P103" s="68">
        <v>0</v>
      </c>
      <c r="Q103" s="68">
        <v>0</v>
      </c>
      <c r="R103" s="68">
        <v>0</v>
      </c>
      <c r="S103" s="68">
        <v>0</v>
      </c>
      <c r="T103" s="68">
        <v>0</v>
      </c>
      <c r="U103" s="68">
        <v>0</v>
      </c>
      <c r="V103" s="68">
        <v>0</v>
      </c>
      <c r="W103" s="68">
        <v>0</v>
      </c>
    </row>
    <row r="104" spans="1:23" ht="27" x14ac:dyDescent="0.25">
      <c r="A104" s="66">
        <v>3000</v>
      </c>
      <c r="B104" s="6" t="s">
        <v>43</v>
      </c>
      <c r="C104" s="65">
        <v>3200</v>
      </c>
      <c r="D104" s="51" t="s">
        <v>68</v>
      </c>
      <c r="E104" s="66">
        <v>323</v>
      </c>
      <c r="F104" s="30" t="s">
        <v>207</v>
      </c>
      <c r="G104" s="52">
        <v>0</v>
      </c>
      <c r="H104" s="52">
        <v>0</v>
      </c>
      <c r="I104" s="52">
        <v>0</v>
      </c>
      <c r="J104" s="12">
        <f t="shared" si="1"/>
        <v>0</v>
      </c>
      <c r="K104" s="70">
        <v>0</v>
      </c>
      <c r="L104" s="68">
        <v>0</v>
      </c>
      <c r="M104" s="68">
        <v>0</v>
      </c>
      <c r="N104" s="68">
        <v>0</v>
      </c>
      <c r="O104" s="70">
        <v>0</v>
      </c>
      <c r="P104" s="68">
        <v>0</v>
      </c>
      <c r="Q104" s="68">
        <v>0</v>
      </c>
      <c r="R104" s="68">
        <v>0</v>
      </c>
      <c r="S104" s="68">
        <v>0</v>
      </c>
      <c r="T104" s="68">
        <v>0</v>
      </c>
      <c r="U104" s="68">
        <v>0</v>
      </c>
      <c r="V104" s="68">
        <v>0</v>
      </c>
      <c r="W104" s="68">
        <v>0</v>
      </c>
    </row>
    <row r="105" spans="1:23" ht="27" x14ac:dyDescent="0.25">
      <c r="A105" s="66">
        <v>3000</v>
      </c>
      <c r="B105" s="6" t="s">
        <v>43</v>
      </c>
      <c r="C105" s="65">
        <v>3200</v>
      </c>
      <c r="D105" s="51" t="s">
        <v>68</v>
      </c>
      <c r="E105" s="66">
        <v>324</v>
      </c>
      <c r="F105" s="30" t="s">
        <v>208</v>
      </c>
      <c r="G105" s="52">
        <v>0</v>
      </c>
      <c r="H105" s="52">
        <v>0</v>
      </c>
      <c r="I105" s="52">
        <v>0</v>
      </c>
      <c r="J105" s="12">
        <f t="shared" si="1"/>
        <v>0</v>
      </c>
      <c r="K105" s="70">
        <v>0</v>
      </c>
      <c r="L105" s="68">
        <v>0</v>
      </c>
      <c r="M105" s="68">
        <v>0</v>
      </c>
      <c r="N105" s="68">
        <v>0</v>
      </c>
      <c r="O105" s="70">
        <v>0</v>
      </c>
      <c r="P105" s="68">
        <v>0</v>
      </c>
      <c r="Q105" s="68">
        <v>0</v>
      </c>
      <c r="R105" s="68">
        <v>0</v>
      </c>
      <c r="S105" s="68">
        <v>0</v>
      </c>
      <c r="T105" s="68">
        <v>0</v>
      </c>
      <c r="U105" s="68">
        <v>0</v>
      </c>
      <c r="V105" s="68">
        <v>0</v>
      </c>
      <c r="W105" s="68">
        <v>0</v>
      </c>
    </row>
    <row r="106" spans="1:23" x14ac:dyDescent="0.25">
      <c r="A106" s="66">
        <v>3000</v>
      </c>
      <c r="B106" s="6" t="s">
        <v>43</v>
      </c>
      <c r="C106" s="65">
        <v>3200</v>
      </c>
      <c r="D106" s="51" t="s">
        <v>68</v>
      </c>
      <c r="E106" s="66">
        <v>325</v>
      </c>
      <c r="F106" s="39" t="s">
        <v>209</v>
      </c>
      <c r="G106" s="52">
        <v>0</v>
      </c>
      <c r="H106" s="52">
        <v>0</v>
      </c>
      <c r="I106" s="52">
        <v>0</v>
      </c>
      <c r="J106" s="12">
        <f t="shared" si="1"/>
        <v>0</v>
      </c>
      <c r="K106" s="70">
        <v>0</v>
      </c>
      <c r="L106" s="68">
        <v>0</v>
      </c>
      <c r="M106" s="68">
        <v>0</v>
      </c>
      <c r="N106" s="68">
        <v>0</v>
      </c>
      <c r="O106" s="70">
        <v>0</v>
      </c>
      <c r="P106" s="68">
        <v>0</v>
      </c>
      <c r="Q106" s="68">
        <v>0</v>
      </c>
      <c r="R106" s="68">
        <v>0</v>
      </c>
      <c r="S106" s="68">
        <v>0</v>
      </c>
      <c r="T106" s="68">
        <v>0</v>
      </c>
      <c r="U106" s="68">
        <v>0</v>
      </c>
      <c r="V106" s="68">
        <v>0</v>
      </c>
      <c r="W106" s="68">
        <v>0</v>
      </c>
    </row>
    <row r="107" spans="1:23" x14ac:dyDescent="0.25">
      <c r="A107" s="66">
        <v>3000</v>
      </c>
      <c r="B107" s="6" t="s">
        <v>43</v>
      </c>
      <c r="C107" s="65">
        <v>3200</v>
      </c>
      <c r="D107" s="51" t="s">
        <v>68</v>
      </c>
      <c r="E107" s="66">
        <v>326</v>
      </c>
      <c r="F107" s="30" t="s">
        <v>210</v>
      </c>
      <c r="G107" s="52">
        <v>0</v>
      </c>
      <c r="H107" s="52">
        <v>0</v>
      </c>
      <c r="I107" s="52">
        <v>0</v>
      </c>
      <c r="J107" s="12">
        <f t="shared" si="1"/>
        <v>0</v>
      </c>
      <c r="K107" s="70">
        <v>0</v>
      </c>
      <c r="L107" s="68">
        <v>0</v>
      </c>
      <c r="M107" s="68">
        <v>0</v>
      </c>
      <c r="N107" s="68">
        <v>0</v>
      </c>
      <c r="O107" s="70">
        <v>0</v>
      </c>
      <c r="P107" s="68">
        <v>0</v>
      </c>
      <c r="Q107" s="68">
        <v>0</v>
      </c>
      <c r="R107" s="68">
        <v>0</v>
      </c>
      <c r="S107" s="68">
        <v>0</v>
      </c>
      <c r="T107" s="68">
        <v>0</v>
      </c>
      <c r="U107" s="68">
        <v>0</v>
      </c>
      <c r="V107" s="68">
        <v>0</v>
      </c>
      <c r="W107" s="68">
        <v>0</v>
      </c>
    </row>
    <row r="108" spans="1:23" x14ac:dyDescent="0.25">
      <c r="A108" s="66">
        <v>3000</v>
      </c>
      <c r="B108" s="6" t="s">
        <v>43</v>
      </c>
      <c r="C108" s="65">
        <v>3200</v>
      </c>
      <c r="D108" s="51" t="s">
        <v>68</v>
      </c>
      <c r="E108" s="66">
        <v>327</v>
      </c>
      <c r="F108" s="39" t="s">
        <v>211</v>
      </c>
      <c r="G108" s="52">
        <v>0</v>
      </c>
      <c r="H108" s="52">
        <v>0</v>
      </c>
      <c r="I108" s="52">
        <v>0</v>
      </c>
      <c r="J108" s="12">
        <f t="shared" si="1"/>
        <v>0</v>
      </c>
      <c r="K108" s="70">
        <v>0</v>
      </c>
      <c r="L108" s="68">
        <v>0</v>
      </c>
      <c r="M108" s="68">
        <v>0</v>
      </c>
      <c r="N108" s="68">
        <v>0</v>
      </c>
      <c r="O108" s="70">
        <v>0</v>
      </c>
      <c r="P108" s="68">
        <v>0</v>
      </c>
      <c r="Q108" s="68">
        <v>0</v>
      </c>
      <c r="R108" s="68">
        <v>0</v>
      </c>
      <c r="S108" s="68">
        <v>0</v>
      </c>
      <c r="T108" s="68">
        <v>0</v>
      </c>
      <c r="U108" s="68">
        <v>0</v>
      </c>
      <c r="V108" s="68">
        <v>0</v>
      </c>
      <c r="W108" s="68">
        <v>0</v>
      </c>
    </row>
    <row r="109" spans="1:23" x14ac:dyDescent="0.25">
      <c r="A109" s="66">
        <v>3000</v>
      </c>
      <c r="B109" s="6" t="s">
        <v>43</v>
      </c>
      <c r="C109" s="65">
        <v>3200</v>
      </c>
      <c r="D109" s="51" t="s">
        <v>68</v>
      </c>
      <c r="E109" s="66">
        <v>328</v>
      </c>
      <c r="F109" s="39" t="s">
        <v>212</v>
      </c>
      <c r="G109" s="52">
        <v>0</v>
      </c>
      <c r="H109" s="52">
        <v>0</v>
      </c>
      <c r="I109" s="52">
        <v>0</v>
      </c>
      <c r="J109" s="12">
        <f t="shared" si="1"/>
        <v>0</v>
      </c>
      <c r="K109" s="70">
        <v>0</v>
      </c>
      <c r="L109" s="68">
        <v>0</v>
      </c>
      <c r="M109" s="68">
        <v>0</v>
      </c>
      <c r="N109" s="68">
        <v>0</v>
      </c>
      <c r="O109" s="70">
        <v>0</v>
      </c>
      <c r="P109" s="68">
        <v>0</v>
      </c>
      <c r="Q109" s="68">
        <v>0</v>
      </c>
      <c r="R109" s="68">
        <v>0</v>
      </c>
      <c r="S109" s="68">
        <v>0</v>
      </c>
      <c r="T109" s="68">
        <v>0</v>
      </c>
      <c r="U109" s="68">
        <v>0</v>
      </c>
      <c r="V109" s="68">
        <v>0</v>
      </c>
      <c r="W109" s="68">
        <v>0</v>
      </c>
    </row>
    <row r="110" spans="1:23" x14ac:dyDescent="0.25">
      <c r="A110" s="66">
        <v>3000</v>
      </c>
      <c r="B110" s="6" t="s">
        <v>43</v>
      </c>
      <c r="C110" s="65">
        <v>3200</v>
      </c>
      <c r="D110" s="51" t="s">
        <v>68</v>
      </c>
      <c r="E110" s="66">
        <v>329</v>
      </c>
      <c r="F110" s="39" t="s">
        <v>213</v>
      </c>
      <c r="G110" s="52">
        <v>0</v>
      </c>
      <c r="H110" s="52">
        <v>0</v>
      </c>
      <c r="I110" s="52">
        <v>0</v>
      </c>
      <c r="J110" s="12">
        <f t="shared" si="1"/>
        <v>0</v>
      </c>
      <c r="K110" s="70">
        <v>0</v>
      </c>
      <c r="L110" s="68">
        <v>0</v>
      </c>
      <c r="M110" s="68">
        <v>0</v>
      </c>
      <c r="N110" s="68">
        <v>0</v>
      </c>
      <c r="O110" s="70">
        <v>0</v>
      </c>
      <c r="P110" s="68">
        <v>0</v>
      </c>
      <c r="Q110" s="68">
        <v>0</v>
      </c>
      <c r="R110" s="68">
        <v>0</v>
      </c>
      <c r="S110" s="68">
        <v>0</v>
      </c>
      <c r="T110" s="68">
        <v>0</v>
      </c>
      <c r="U110" s="68">
        <v>0</v>
      </c>
      <c r="V110" s="68">
        <v>0</v>
      </c>
      <c r="W110" s="68">
        <v>0</v>
      </c>
    </row>
    <row r="111" spans="1:23" ht="27" x14ac:dyDescent="0.25">
      <c r="A111" s="66">
        <v>3000</v>
      </c>
      <c r="B111" s="6" t="s">
        <v>43</v>
      </c>
      <c r="C111" s="65">
        <v>3300</v>
      </c>
      <c r="D111" s="51" t="s">
        <v>69</v>
      </c>
      <c r="E111" s="66">
        <v>331</v>
      </c>
      <c r="F111" s="30" t="s">
        <v>214</v>
      </c>
      <c r="G111" s="52">
        <v>16500</v>
      </c>
      <c r="H111" s="52">
        <v>0</v>
      </c>
      <c r="I111" s="52">
        <v>0</v>
      </c>
      <c r="J111" s="12">
        <f t="shared" si="1"/>
        <v>16500</v>
      </c>
      <c r="K111" s="70">
        <v>0</v>
      </c>
      <c r="L111" s="68">
        <v>0</v>
      </c>
      <c r="M111" s="68">
        <v>0</v>
      </c>
      <c r="N111" s="68">
        <v>0</v>
      </c>
      <c r="O111" s="70">
        <v>0</v>
      </c>
      <c r="P111" s="68">
        <v>0</v>
      </c>
      <c r="Q111" s="68">
        <v>0</v>
      </c>
      <c r="R111" s="68">
        <v>0</v>
      </c>
      <c r="S111" s="68">
        <v>0</v>
      </c>
      <c r="T111" s="68">
        <v>0</v>
      </c>
      <c r="U111" s="68">
        <v>0</v>
      </c>
      <c r="V111" s="68">
        <v>0</v>
      </c>
      <c r="W111" s="68">
        <v>0</v>
      </c>
    </row>
    <row r="112" spans="1:23" ht="27" x14ac:dyDescent="0.25">
      <c r="A112" s="66">
        <v>3000</v>
      </c>
      <c r="B112" s="6" t="s">
        <v>43</v>
      </c>
      <c r="C112" s="65">
        <v>3300</v>
      </c>
      <c r="D112" s="51" t="s">
        <v>69</v>
      </c>
      <c r="E112" s="66">
        <v>332</v>
      </c>
      <c r="F112" s="30" t="s">
        <v>215</v>
      </c>
      <c r="G112" s="52">
        <v>0</v>
      </c>
      <c r="H112" s="52">
        <v>0</v>
      </c>
      <c r="I112" s="52">
        <v>0</v>
      </c>
      <c r="J112" s="12">
        <f t="shared" si="1"/>
        <v>0</v>
      </c>
      <c r="K112" s="70">
        <v>0</v>
      </c>
      <c r="L112" s="68">
        <v>0</v>
      </c>
      <c r="M112" s="68">
        <v>0</v>
      </c>
      <c r="N112" s="68">
        <v>0</v>
      </c>
      <c r="O112" s="70">
        <v>0</v>
      </c>
      <c r="P112" s="68">
        <v>0</v>
      </c>
      <c r="Q112" s="68">
        <v>0</v>
      </c>
      <c r="R112" s="68">
        <v>0</v>
      </c>
      <c r="S112" s="68">
        <v>0</v>
      </c>
      <c r="T112" s="68">
        <v>0</v>
      </c>
      <c r="U112" s="68">
        <v>0</v>
      </c>
      <c r="V112" s="68">
        <v>0</v>
      </c>
      <c r="W112" s="68">
        <v>0</v>
      </c>
    </row>
    <row r="113" spans="1:23" ht="27" x14ac:dyDescent="0.25">
      <c r="A113" s="66">
        <v>3000</v>
      </c>
      <c r="B113" s="6" t="s">
        <v>43</v>
      </c>
      <c r="C113" s="65">
        <v>3300</v>
      </c>
      <c r="D113" s="51" t="s">
        <v>69</v>
      </c>
      <c r="E113" s="66">
        <v>333</v>
      </c>
      <c r="F113" s="30" t="s">
        <v>216</v>
      </c>
      <c r="G113" s="52">
        <v>34916.300000000003</v>
      </c>
      <c r="H113" s="52">
        <v>0</v>
      </c>
      <c r="I113" s="52">
        <v>0</v>
      </c>
      <c r="J113" s="12">
        <f t="shared" si="1"/>
        <v>34916.300000000003</v>
      </c>
      <c r="K113" s="70">
        <v>15566.3</v>
      </c>
      <c r="L113" s="68">
        <v>3844.5</v>
      </c>
      <c r="M113" s="68">
        <v>11721.8</v>
      </c>
      <c r="N113" s="68">
        <v>0</v>
      </c>
      <c r="O113" s="70">
        <v>15566.3</v>
      </c>
      <c r="P113" s="68">
        <v>3844.5</v>
      </c>
      <c r="Q113" s="68">
        <v>11721.8</v>
      </c>
      <c r="R113" s="68">
        <v>0</v>
      </c>
      <c r="S113" s="68">
        <v>15566.3</v>
      </c>
      <c r="T113" s="68">
        <v>3844.5</v>
      </c>
      <c r="U113" s="68">
        <v>11721.8</v>
      </c>
      <c r="V113" s="68">
        <v>0</v>
      </c>
      <c r="W113" s="68">
        <v>15566.3</v>
      </c>
    </row>
    <row r="114" spans="1:23" ht="27" x14ac:dyDescent="0.25">
      <c r="A114" s="66">
        <v>3000</v>
      </c>
      <c r="B114" s="6" t="s">
        <v>43</v>
      </c>
      <c r="C114" s="65">
        <v>3300</v>
      </c>
      <c r="D114" s="51" t="s">
        <v>69</v>
      </c>
      <c r="E114" s="66">
        <v>334</v>
      </c>
      <c r="F114" s="30" t="s">
        <v>217</v>
      </c>
      <c r="G114" s="52">
        <v>0</v>
      </c>
      <c r="H114" s="52">
        <v>0</v>
      </c>
      <c r="I114" s="52">
        <v>0</v>
      </c>
      <c r="J114" s="12">
        <f t="shared" si="1"/>
        <v>0</v>
      </c>
      <c r="K114" s="70">
        <v>0</v>
      </c>
      <c r="L114" s="68">
        <v>0</v>
      </c>
      <c r="M114" s="68">
        <v>0</v>
      </c>
      <c r="N114" s="68">
        <v>0</v>
      </c>
      <c r="O114" s="70">
        <v>0</v>
      </c>
      <c r="P114" s="68">
        <v>0</v>
      </c>
      <c r="Q114" s="68">
        <v>0</v>
      </c>
      <c r="R114" s="68">
        <v>0</v>
      </c>
      <c r="S114" s="68">
        <v>0</v>
      </c>
      <c r="T114" s="68">
        <v>0</v>
      </c>
      <c r="U114" s="68">
        <v>0</v>
      </c>
      <c r="V114" s="68">
        <v>0</v>
      </c>
      <c r="W114" s="68">
        <v>0</v>
      </c>
    </row>
    <row r="115" spans="1:23" ht="27" x14ac:dyDescent="0.25">
      <c r="A115" s="66">
        <v>3000</v>
      </c>
      <c r="B115" s="6" t="s">
        <v>43</v>
      </c>
      <c r="C115" s="65">
        <v>3300</v>
      </c>
      <c r="D115" s="51" t="s">
        <v>69</v>
      </c>
      <c r="E115" s="66">
        <v>335</v>
      </c>
      <c r="F115" s="30" t="s">
        <v>218</v>
      </c>
      <c r="G115" s="52">
        <v>0</v>
      </c>
      <c r="H115" s="52">
        <v>0</v>
      </c>
      <c r="I115" s="52">
        <v>0</v>
      </c>
      <c r="J115" s="12">
        <f t="shared" si="1"/>
        <v>0</v>
      </c>
      <c r="K115" s="70">
        <v>0</v>
      </c>
      <c r="L115" s="68">
        <v>0</v>
      </c>
      <c r="M115" s="68">
        <v>0</v>
      </c>
      <c r="N115" s="68">
        <v>0</v>
      </c>
      <c r="O115" s="70">
        <v>0</v>
      </c>
      <c r="P115" s="68">
        <v>0</v>
      </c>
      <c r="Q115" s="68">
        <v>0</v>
      </c>
      <c r="R115" s="68">
        <v>0</v>
      </c>
      <c r="S115" s="68">
        <v>0</v>
      </c>
      <c r="T115" s="68">
        <v>0</v>
      </c>
      <c r="U115" s="68">
        <v>0</v>
      </c>
      <c r="V115" s="68">
        <v>0</v>
      </c>
      <c r="W115" s="68">
        <v>0</v>
      </c>
    </row>
    <row r="116" spans="1:23" ht="27" x14ac:dyDescent="0.25">
      <c r="A116" s="66">
        <v>3000</v>
      </c>
      <c r="B116" s="6" t="s">
        <v>43</v>
      </c>
      <c r="C116" s="65">
        <v>3300</v>
      </c>
      <c r="D116" s="51" t="s">
        <v>69</v>
      </c>
      <c r="E116" s="66">
        <v>336</v>
      </c>
      <c r="F116" s="30" t="s">
        <v>219</v>
      </c>
      <c r="G116" s="52">
        <v>25241.200000000001</v>
      </c>
      <c r="H116" s="52">
        <v>0</v>
      </c>
      <c r="I116" s="52">
        <v>0</v>
      </c>
      <c r="J116" s="12">
        <f t="shared" si="1"/>
        <v>25241.200000000001</v>
      </c>
      <c r="K116" s="70">
        <v>2372.1999999999998</v>
      </c>
      <c r="L116" s="68">
        <v>2372.1999999999998</v>
      </c>
      <c r="M116" s="68">
        <v>0</v>
      </c>
      <c r="N116" s="68">
        <v>0</v>
      </c>
      <c r="O116" s="70">
        <v>2372.1999999999998</v>
      </c>
      <c r="P116" s="68">
        <v>2372.1999999999998</v>
      </c>
      <c r="Q116" s="68">
        <v>0</v>
      </c>
      <c r="R116" s="68">
        <v>-1125.2</v>
      </c>
      <c r="S116" s="68">
        <f>2372.2-1125.2</f>
        <v>1246.9999999999998</v>
      </c>
      <c r="T116" s="68">
        <v>2372.1999999999998</v>
      </c>
      <c r="U116" s="68">
        <v>0</v>
      </c>
      <c r="V116" s="68">
        <v>-1125.2</v>
      </c>
      <c r="W116" s="68">
        <f>2372.2-1125.2</f>
        <v>1246.9999999999998</v>
      </c>
    </row>
    <row r="117" spans="1:23" ht="27" x14ac:dyDescent="0.25">
      <c r="A117" s="66">
        <v>3000</v>
      </c>
      <c r="B117" s="6" t="s">
        <v>43</v>
      </c>
      <c r="C117" s="65">
        <v>3300</v>
      </c>
      <c r="D117" s="51" t="s">
        <v>69</v>
      </c>
      <c r="E117" s="66">
        <v>337</v>
      </c>
      <c r="F117" s="30" t="s">
        <v>220</v>
      </c>
      <c r="G117" s="52">
        <v>0</v>
      </c>
      <c r="H117" s="52">
        <v>0</v>
      </c>
      <c r="I117" s="52">
        <v>0</v>
      </c>
      <c r="J117" s="12">
        <f t="shared" si="1"/>
        <v>0</v>
      </c>
      <c r="K117" s="70">
        <v>0</v>
      </c>
      <c r="L117" s="68">
        <v>0</v>
      </c>
      <c r="M117" s="68">
        <v>0</v>
      </c>
      <c r="N117" s="68">
        <v>0</v>
      </c>
      <c r="O117" s="70">
        <v>0</v>
      </c>
      <c r="P117" s="68">
        <v>0</v>
      </c>
      <c r="Q117" s="68">
        <v>0</v>
      </c>
      <c r="R117" s="68">
        <v>0</v>
      </c>
      <c r="S117" s="68">
        <v>0</v>
      </c>
      <c r="T117" s="68">
        <v>0</v>
      </c>
      <c r="U117" s="68">
        <v>0</v>
      </c>
      <c r="V117" s="68">
        <v>0</v>
      </c>
      <c r="W117" s="68">
        <v>0</v>
      </c>
    </row>
    <row r="118" spans="1:23" ht="27" x14ac:dyDescent="0.25">
      <c r="A118" s="66">
        <v>3000</v>
      </c>
      <c r="B118" s="6" t="s">
        <v>43</v>
      </c>
      <c r="C118" s="65">
        <v>3300</v>
      </c>
      <c r="D118" s="51" t="s">
        <v>69</v>
      </c>
      <c r="E118" s="66">
        <v>338</v>
      </c>
      <c r="F118" s="30" t="s">
        <v>221</v>
      </c>
      <c r="G118" s="52">
        <v>526496.68999999994</v>
      </c>
      <c r="H118" s="52">
        <v>0</v>
      </c>
      <c r="I118" s="52">
        <v>0</v>
      </c>
      <c r="J118" s="12">
        <f t="shared" si="1"/>
        <v>526496.68999999994</v>
      </c>
      <c r="K118" s="70">
        <v>131624.15</v>
      </c>
      <c r="L118" s="68">
        <v>43874.7</v>
      </c>
      <c r="M118" s="68">
        <v>87749.45</v>
      </c>
      <c r="N118" s="68">
        <v>0</v>
      </c>
      <c r="O118" s="70">
        <v>131624.15</v>
      </c>
      <c r="P118" s="68">
        <v>43874.7</v>
      </c>
      <c r="Q118" s="68">
        <v>87749.45</v>
      </c>
      <c r="R118" s="68">
        <v>0</v>
      </c>
      <c r="S118" s="68">
        <v>131624.15</v>
      </c>
      <c r="T118" s="68">
        <v>43874.7</v>
      </c>
      <c r="U118" s="68">
        <v>87749.45</v>
      </c>
      <c r="V118" s="68">
        <v>0</v>
      </c>
      <c r="W118" s="68">
        <v>131624.15</v>
      </c>
    </row>
    <row r="119" spans="1:23" ht="27" x14ac:dyDescent="0.25">
      <c r="A119" s="66">
        <v>3000</v>
      </c>
      <c r="B119" s="6" t="s">
        <v>43</v>
      </c>
      <c r="C119" s="65">
        <v>3300</v>
      </c>
      <c r="D119" s="51" t="s">
        <v>69</v>
      </c>
      <c r="E119" s="66">
        <v>339</v>
      </c>
      <c r="F119" s="30" t="s">
        <v>222</v>
      </c>
      <c r="G119" s="52">
        <v>129771.02</v>
      </c>
      <c r="H119" s="52">
        <v>0</v>
      </c>
      <c r="I119" s="52">
        <v>0</v>
      </c>
      <c r="J119" s="12">
        <f t="shared" si="1"/>
        <v>129771.02</v>
      </c>
      <c r="K119" s="70">
        <v>18071.52</v>
      </c>
      <c r="L119" s="68">
        <v>600</v>
      </c>
      <c r="M119" s="68">
        <v>17471.52</v>
      </c>
      <c r="N119" s="68">
        <v>0</v>
      </c>
      <c r="O119" s="70">
        <v>18071.52</v>
      </c>
      <c r="P119" s="68">
        <v>600</v>
      </c>
      <c r="Q119" s="68">
        <v>17471.52</v>
      </c>
      <c r="R119" s="68">
        <v>0</v>
      </c>
      <c r="S119" s="68">
        <v>18071.52</v>
      </c>
      <c r="T119" s="68">
        <v>600</v>
      </c>
      <c r="U119" s="68">
        <v>17471.52</v>
      </c>
      <c r="V119" s="68">
        <v>0</v>
      </c>
      <c r="W119" s="68">
        <v>18071.52</v>
      </c>
    </row>
    <row r="120" spans="1:23" x14ac:dyDescent="0.25">
      <c r="A120" s="66">
        <v>3000</v>
      </c>
      <c r="B120" s="6" t="s">
        <v>43</v>
      </c>
      <c r="C120" s="65">
        <v>3400</v>
      </c>
      <c r="D120" s="51" t="s">
        <v>70</v>
      </c>
      <c r="E120" s="66">
        <v>341</v>
      </c>
      <c r="F120" s="39" t="s">
        <v>223</v>
      </c>
      <c r="G120" s="52">
        <v>8018.4</v>
      </c>
      <c r="H120" s="52">
        <v>0</v>
      </c>
      <c r="I120" s="52">
        <v>0</v>
      </c>
      <c r="J120" s="12">
        <f t="shared" si="1"/>
        <v>8018.4</v>
      </c>
      <c r="K120" s="70">
        <v>616.79999999999995</v>
      </c>
      <c r="L120" s="68">
        <v>0</v>
      </c>
      <c r="M120" s="68">
        <v>616.79999999999995</v>
      </c>
      <c r="N120" s="68">
        <v>0</v>
      </c>
      <c r="O120" s="70">
        <v>616.79999999999995</v>
      </c>
      <c r="P120" s="68">
        <v>0</v>
      </c>
      <c r="Q120" s="68">
        <v>616.79999999999995</v>
      </c>
      <c r="R120" s="68">
        <v>0</v>
      </c>
      <c r="S120" s="68">
        <v>616.79999999999995</v>
      </c>
      <c r="T120" s="68">
        <v>0</v>
      </c>
      <c r="U120" s="68">
        <v>616.79999999999995</v>
      </c>
      <c r="V120" s="68">
        <v>0</v>
      </c>
      <c r="W120" s="68">
        <v>616.79999999999995</v>
      </c>
    </row>
    <row r="121" spans="1:23" x14ac:dyDescent="0.25">
      <c r="A121" s="66">
        <v>3000</v>
      </c>
      <c r="B121" s="6" t="s">
        <v>43</v>
      </c>
      <c r="C121" s="65">
        <v>3400</v>
      </c>
      <c r="D121" s="51" t="s">
        <v>70</v>
      </c>
      <c r="E121" s="66">
        <v>342</v>
      </c>
      <c r="F121" s="30" t="s">
        <v>224</v>
      </c>
      <c r="G121" s="52">
        <v>0</v>
      </c>
      <c r="H121" s="52">
        <v>0</v>
      </c>
      <c r="I121" s="52">
        <v>0</v>
      </c>
      <c r="J121" s="12">
        <f t="shared" si="1"/>
        <v>0</v>
      </c>
      <c r="K121" s="70">
        <v>0</v>
      </c>
      <c r="L121" s="68">
        <v>0</v>
      </c>
      <c r="M121" s="68">
        <v>0</v>
      </c>
      <c r="N121" s="68">
        <v>0</v>
      </c>
      <c r="O121" s="70">
        <v>0</v>
      </c>
      <c r="P121" s="68">
        <v>0</v>
      </c>
      <c r="Q121" s="68">
        <v>0</v>
      </c>
      <c r="R121" s="68">
        <v>0</v>
      </c>
      <c r="S121" s="68">
        <v>0</v>
      </c>
      <c r="T121" s="68">
        <v>0</v>
      </c>
      <c r="U121" s="68">
        <v>0</v>
      </c>
      <c r="V121" s="68">
        <v>0</v>
      </c>
      <c r="W121" s="68">
        <v>0</v>
      </c>
    </row>
    <row r="122" spans="1:23" x14ac:dyDescent="0.25">
      <c r="A122" s="66">
        <v>3000</v>
      </c>
      <c r="B122" s="6" t="s">
        <v>43</v>
      </c>
      <c r="C122" s="65">
        <v>3400</v>
      </c>
      <c r="D122" s="51" t="s">
        <v>70</v>
      </c>
      <c r="E122" s="66">
        <v>343</v>
      </c>
      <c r="F122" s="30" t="s">
        <v>225</v>
      </c>
      <c r="G122" s="52">
        <v>0</v>
      </c>
      <c r="H122" s="52">
        <v>0</v>
      </c>
      <c r="I122" s="52">
        <v>0</v>
      </c>
      <c r="J122" s="12">
        <f t="shared" si="1"/>
        <v>0</v>
      </c>
      <c r="K122" s="70">
        <v>0</v>
      </c>
      <c r="L122" s="68">
        <v>0</v>
      </c>
      <c r="M122" s="68">
        <v>0</v>
      </c>
      <c r="N122" s="68">
        <v>0</v>
      </c>
      <c r="O122" s="70">
        <v>0</v>
      </c>
      <c r="P122" s="68">
        <v>0</v>
      </c>
      <c r="Q122" s="68">
        <v>0</v>
      </c>
      <c r="R122" s="68">
        <v>0</v>
      </c>
      <c r="S122" s="68">
        <v>0</v>
      </c>
      <c r="T122" s="68">
        <v>0</v>
      </c>
      <c r="U122" s="68">
        <v>0</v>
      </c>
      <c r="V122" s="68">
        <v>0</v>
      </c>
      <c r="W122" s="68">
        <v>0</v>
      </c>
    </row>
    <row r="123" spans="1:23" x14ac:dyDescent="0.25">
      <c r="A123" s="66">
        <v>3000</v>
      </c>
      <c r="B123" s="6" t="s">
        <v>43</v>
      </c>
      <c r="C123" s="65">
        <v>3400</v>
      </c>
      <c r="D123" s="51" t="s">
        <v>70</v>
      </c>
      <c r="E123" s="66">
        <v>344</v>
      </c>
      <c r="F123" s="39" t="s">
        <v>226</v>
      </c>
      <c r="G123" s="52">
        <v>0</v>
      </c>
      <c r="H123" s="52">
        <v>0</v>
      </c>
      <c r="I123" s="52">
        <v>0</v>
      </c>
      <c r="J123" s="12">
        <f t="shared" si="1"/>
        <v>0</v>
      </c>
      <c r="K123" s="70">
        <v>0</v>
      </c>
      <c r="L123" s="68">
        <v>0</v>
      </c>
      <c r="M123" s="68">
        <v>0</v>
      </c>
      <c r="N123" s="68">
        <v>0</v>
      </c>
      <c r="O123" s="70">
        <v>0</v>
      </c>
      <c r="P123" s="68">
        <v>0</v>
      </c>
      <c r="Q123" s="68">
        <v>0</v>
      </c>
      <c r="R123" s="68">
        <v>0</v>
      </c>
      <c r="S123" s="68">
        <v>0</v>
      </c>
      <c r="T123" s="68">
        <v>0</v>
      </c>
      <c r="U123" s="68">
        <v>0</v>
      </c>
      <c r="V123" s="68">
        <v>0</v>
      </c>
      <c r="W123" s="68">
        <v>0</v>
      </c>
    </row>
    <row r="124" spans="1:23" x14ac:dyDescent="0.25">
      <c r="A124" s="66">
        <v>3000</v>
      </c>
      <c r="B124" s="6" t="s">
        <v>43</v>
      </c>
      <c r="C124" s="65">
        <v>3400</v>
      </c>
      <c r="D124" s="51" t="s">
        <v>70</v>
      </c>
      <c r="E124" s="66">
        <v>345</v>
      </c>
      <c r="F124" s="39" t="s">
        <v>227</v>
      </c>
      <c r="G124" s="52">
        <v>148574.96</v>
      </c>
      <c r="H124" s="52">
        <v>0</v>
      </c>
      <c r="I124" s="52">
        <v>0</v>
      </c>
      <c r="J124" s="12">
        <f t="shared" si="1"/>
        <v>148574.96</v>
      </c>
      <c r="K124" s="70">
        <v>18384.96</v>
      </c>
      <c r="L124" s="68">
        <v>18384.96</v>
      </c>
      <c r="M124" s="68">
        <v>0</v>
      </c>
      <c r="N124" s="68">
        <v>0</v>
      </c>
      <c r="O124" s="70">
        <v>18384.96</v>
      </c>
      <c r="P124" s="68">
        <v>18384.96</v>
      </c>
      <c r="Q124" s="68">
        <v>0</v>
      </c>
      <c r="R124" s="68">
        <v>-398.9</v>
      </c>
      <c r="S124" s="68">
        <f>18384.96-398.9</f>
        <v>17986.059999999998</v>
      </c>
      <c r="T124" s="68">
        <v>18384.96</v>
      </c>
      <c r="U124" s="68">
        <v>0</v>
      </c>
      <c r="V124" s="68">
        <v>-398.9</v>
      </c>
      <c r="W124" s="68">
        <f>18384.96-398.9</f>
        <v>17986.059999999998</v>
      </c>
    </row>
    <row r="125" spans="1:23" x14ac:dyDescent="0.25">
      <c r="A125" s="66">
        <v>3000</v>
      </c>
      <c r="B125" s="6" t="s">
        <v>43</v>
      </c>
      <c r="C125" s="65">
        <v>3400</v>
      </c>
      <c r="D125" s="51" t="s">
        <v>70</v>
      </c>
      <c r="E125" s="66">
        <v>346</v>
      </c>
      <c r="F125" s="39" t="s">
        <v>228</v>
      </c>
      <c r="G125" s="52">
        <v>0</v>
      </c>
      <c r="H125" s="52">
        <v>0</v>
      </c>
      <c r="I125" s="52">
        <v>0</v>
      </c>
      <c r="J125" s="12">
        <f t="shared" si="1"/>
        <v>0</v>
      </c>
      <c r="K125" s="70">
        <v>0</v>
      </c>
      <c r="L125" s="68">
        <v>0</v>
      </c>
      <c r="M125" s="68">
        <v>0</v>
      </c>
      <c r="N125" s="68">
        <v>0</v>
      </c>
      <c r="O125" s="70">
        <v>0</v>
      </c>
      <c r="P125" s="68">
        <v>0</v>
      </c>
      <c r="Q125" s="68">
        <v>0</v>
      </c>
      <c r="R125" s="68">
        <v>0</v>
      </c>
      <c r="S125" s="68">
        <v>0</v>
      </c>
      <c r="T125" s="68">
        <v>0</v>
      </c>
      <c r="U125" s="68">
        <v>0</v>
      </c>
      <c r="V125" s="68">
        <v>0</v>
      </c>
      <c r="W125" s="68">
        <v>0</v>
      </c>
    </row>
    <row r="126" spans="1:23" x14ac:dyDescent="0.25">
      <c r="A126" s="66">
        <v>3000</v>
      </c>
      <c r="B126" s="6" t="s">
        <v>43</v>
      </c>
      <c r="C126" s="65">
        <v>3400</v>
      </c>
      <c r="D126" s="51" t="s">
        <v>70</v>
      </c>
      <c r="E126" s="66">
        <v>347</v>
      </c>
      <c r="F126" s="39" t="s">
        <v>229</v>
      </c>
      <c r="G126" s="52">
        <v>0</v>
      </c>
      <c r="H126" s="52">
        <v>0</v>
      </c>
      <c r="I126" s="52">
        <v>0</v>
      </c>
      <c r="J126" s="12">
        <f t="shared" si="1"/>
        <v>0</v>
      </c>
      <c r="K126" s="70">
        <v>0</v>
      </c>
      <c r="L126" s="68">
        <v>0</v>
      </c>
      <c r="M126" s="68">
        <v>0</v>
      </c>
      <c r="N126" s="68">
        <v>0</v>
      </c>
      <c r="O126" s="70">
        <v>0</v>
      </c>
      <c r="P126" s="68">
        <v>0</v>
      </c>
      <c r="Q126" s="68">
        <v>0</v>
      </c>
      <c r="R126" s="68">
        <v>0</v>
      </c>
      <c r="S126" s="68">
        <v>0</v>
      </c>
      <c r="T126" s="68">
        <v>0</v>
      </c>
      <c r="U126" s="68">
        <v>0</v>
      </c>
      <c r="V126" s="68">
        <v>0</v>
      </c>
      <c r="W126" s="68">
        <v>0</v>
      </c>
    </row>
    <row r="127" spans="1:23" x14ac:dyDescent="0.25">
      <c r="A127" s="66">
        <v>3000</v>
      </c>
      <c r="B127" s="6" t="s">
        <v>43</v>
      </c>
      <c r="C127" s="65">
        <v>3400</v>
      </c>
      <c r="D127" s="51" t="s">
        <v>70</v>
      </c>
      <c r="E127" s="66">
        <v>348</v>
      </c>
      <c r="F127" s="39" t="s">
        <v>230</v>
      </c>
      <c r="G127" s="52">
        <v>0</v>
      </c>
      <c r="H127" s="52">
        <v>0</v>
      </c>
      <c r="I127" s="52">
        <v>0</v>
      </c>
      <c r="J127" s="12">
        <f t="shared" si="1"/>
        <v>0</v>
      </c>
      <c r="K127" s="70">
        <v>0</v>
      </c>
      <c r="L127" s="68">
        <v>0</v>
      </c>
      <c r="M127" s="68">
        <v>0</v>
      </c>
      <c r="N127" s="68">
        <v>0</v>
      </c>
      <c r="O127" s="70">
        <v>0</v>
      </c>
      <c r="P127" s="68">
        <v>0</v>
      </c>
      <c r="Q127" s="68">
        <v>0</v>
      </c>
      <c r="R127" s="68">
        <v>0</v>
      </c>
      <c r="S127" s="68">
        <v>0</v>
      </c>
      <c r="T127" s="68">
        <v>0</v>
      </c>
      <c r="U127" s="68">
        <v>0</v>
      </c>
      <c r="V127" s="68">
        <v>0</v>
      </c>
      <c r="W127" s="68">
        <v>0</v>
      </c>
    </row>
    <row r="128" spans="1:23" x14ac:dyDescent="0.25">
      <c r="A128" s="66">
        <v>3000</v>
      </c>
      <c r="B128" s="6" t="s">
        <v>43</v>
      </c>
      <c r="C128" s="65">
        <v>3400</v>
      </c>
      <c r="D128" s="51" t="s">
        <v>70</v>
      </c>
      <c r="E128" s="66">
        <v>349</v>
      </c>
      <c r="F128" s="30" t="s">
        <v>231</v>
      </c>
      <c r="G128" s="52">
        <v>0</v>
      </c>
      <c r="H128" s="52">
        <v>0</v>
      </c>
      <c r="I128" s="52">
        <v>0</v>
      </c>
      <c r="J128" s="12">
        <f t="shared" si="1"/>
        <v>0</v>
      </c>
      <c r="K128" s="70">
        <v>0</v>
      </c>
      <c r="L128" s="68">
        <v>0</v>
      </c>
      <c r="M128" s="68">
        <v>0</v>
      </c>
      <c r="N128" s="68">
        <v>0</v>
      </c>
      <c r="O128" s="70">
        <v>0</v>
      </c>
      <c r="P128" s="68">
        <v>0</v>
      </c>
      <c r="Q128" s="68">
        <v>0</v>
      </c>
      <c r="R128" s="68">
        <v>0</v>
      </c>
      <c r="S128" s="68">
        <v>0</v>
      </c>
      <c r="T128" s="68">
        <v>0</v>
      </c>
      <c r="U128" s="68">
        <v>0</v>
      </c>
      <c r="V128" s="68">
        <v>0</v>
      </c>
      <c r="W128" s="68">
        <v>0</v>
      </c>
    </row>
    <row r="129" spans="1:23" ht="27" x14ac:dyDescent="0.25">
      <c r="A129" s="66">
        <v>3000</v>
      </c>
      <c r="B129" s="6" t="s">
        <v>43</v>
      </c>
      <c r="C129" s="65">
        <v>3500</v>
      </c>
      <c r="D129" s="51" t="s">
        <v>71</v>
      </c>
      <c r="E129" s="66">
        <v>351</v>
      </c>
      <c r="F129" s="39" t="s">
        <v>232</v>
      </c>
      <c r="G129" s="52">
        <v>0</v>
      </c>
      <c r="H129" s="52">
        <v>0</v>
      </c>
      <c r="I129" s="52">
        <v>0</v>
      </c>
      <c r="J129" s="12">
        <f t="shared" si="1"/>
        <v>0</v>
      </c>
      <c r="K129" s="70">
        <v>0</v>
      </c>
      <c r="L129" s="68">
        <v>0</v>
      </c>
      <c r="M129" s="68">
        <v>0</v>
      </c>
      <c r="N129" s="68">
        <v>0</v>
      </c>
      <c r="O129" s="70">
        <v>0</v>
      </c>
      <c r="P129" s="68">
        <v>0</v>
      </c>
      <c r="Q129" s="68">
        <v>0</v>
      </c>
      <c r="R129" s="68">
        <v>0</v>
      </c>
      <c r="S129" s="68">
        <v>0</v>
      </c>
      <c r="T129" s="68">
        <v>0</v>
      </c>
      <c r="U129" s="68">
        <v>0</v>
      </c>
      <c r="V129" s="68">
        <v>0</v>
      </c>
      <c r="W129" s="68">
        <v>0</v>
      </c>
    </row>
    <row r="130" spans="1:23" ht="27" x14ac:dyDescent="0.25">
      <c r="A130" s="66">
        <v>3000</v>
      </c>
      <c r="B130" s="6" t="s">
        <v>43</v>
      </c>
      <c r="C130" s="65">
        <v>3500</v>
      </c>
      <c r="D130" s="51" t="s">
        <v>71</v>
      </c>
      <c r="E130" s="66">
        <v>352</v>
      </c>
      <c r="F130" s="30" t="s">
        <v>233</v>
      </c>
      <c r="G130" s="52">
        <v>0</v>
      </c>
      <c r="H130" s="52">
        <v>0</v>
      </c>
      <c r="I130" s="52">
        <v>0</v>
      </c>
      <c r="J130" s="12">
        <f t="shared" si="1"/>
        <v>0</v>
      </c>
      <c r="K130" s="70">
        <v>0</v>
      </c>
      <c r="L130" s="68">
        <v>0</v>
      </c>
      <c r="M130" s="68">
        <v>0</v>
      </c>
      <c r="N130" s="68">
        <v>0</v>
      </c>
      <c r="O130" s="70">
        <v>0</v>
      </c>
      <c r="P130" s="68">
        <v>0</v>
      </c>
      <c r="Q130" s="68">
        <v>0</v>
      </c>
      <c r="R130" s="68">
        <v>0</v>
      </c>
      <c r="S130" s="68">
        <v>0</v>
      </c>
      <c r="T130" s="68">
        <v>0</v>
      </c>
      <c r="U130" s="68">
        <v>0</v>
      </c>
      <c r="V130" s="68">
        <v>0</v>
      </c>
      <c r="W130" s="68">
        <v>0</v>
      </c>
    </row>
    <row r="131" spans="1:23" ht="27" x14ac:dyDescent="0.25">
      <c r="A131" s="66">
        <v>3000</v>
      </c>
      <c r="B131" s="6" t="s">
        <v>43</v>
      </c>
      <c r="C131" s="65">
        <v>3500</v>
      </c>
      <c r="D131" s="51" t="s">
        <v>71</v>
      </c>
      <c r="E131" s="66">
        <v>353</v>
      </c>
      <c r="F131" s="30" t="s">
        <v>234</v>
      </c>
      <c r="G131" s="52">
        <v>0</v>
      </c>
      <c r="H131" s="52">
        <v>0</v>
      </c>
      <c r="I131" s="52">
        <v>0</v>
      </c>
      <c r="J131" s="12">
        <f t="shared" si="1"/>
        <v>0</v>
      </c>
      <c r="K131" s="70">
        <v>0</v>
      </c>
      <c r="L131" s="68">
        <v>0</v>
      </c>
      <c r="M131" s="68">
        <v>0</v>
      </c>
      <c r="N131" s="68">
        <v>0</v>
      </c>
      <c r="O131" s="70">
        <v>0</v>
      </c>
      <c r="P131" s="68">
        <v>0</v>
      </c>
      <c r="Q131" s="68">
        <v>0</v>
      </c>
      <c r="R131" s="68">
        <v>0</v>
      </c>
      <c r="S131" s="68">
        <v>0</v>
      </c>
      <c r="T131" s="68">
        <v>0</v>
      </c>
      <c r="U131" s="68">
        <v>0</v>
      </c>
      <c r="V131" s="68">
        <v>0</v>
      </c>
      <c r="W131" s="68">
        <v>0</v>
      </c>
    </row>
    <row r="132" spans="1:23" ht="27" x14ac:dyDescent="0.25">
      <c r="A132" s="66">
        <v>3000</v>
      </c>
      <c r="B132" s="6" t="s">
        <v>43</v>
      </c>
      <c r="C132" s="65">
        <v>3500</v>
      </c>
      <c r="D132" s="51" t="s">
        <v>71</v>
      </c>
      <c r="E132" s="66">
        <v>354</v>
      </c>
      <c r="F132" s="30" t="s">
        <v>235</v>
      </c>
      <c r="G132" s="52">
        <v>0</v>
      </c>
      <c r="H132" s="52">
        <v>0</v>
      </c>
      <c r="I132" s="52">
        <v>0</v>
      </c>
      <c r="J132" s="12">
        <f t="shared" si="1"/>
        <v>0</v>
      </c>
      <c r="K132" s="70">
        <v>0</v>
      </c>
      <c r="L132" s="68">
        <v>0</v>
      </c>
      <c r="M132" s="68">
        <v>0</v>
      </c>
      <c r="N132" s="68">
        <v>0</v>
      </c>
      <c r="O132" s="70">
        <v>0</v>
      </c>
      <c r="P132" s="68">
        <v>0</v>
      </c>
      <c r="Q132" s="68">
        <v>0</v>
      </c>
      <c r="R132" s="68">
        <v>0</v>
      </c>
      <c r="S132" s="68">
        <v>0</v>
      </c>
      <c r="T132" s="68">
        <v>0</v>
      </c>
      <c r="U132" s="68">
        <v>0</v>
      </c>
      <c r="V132" s="68">
        <v>0</v>
      </c>
      <c r="W132" s="68">
        <v>0</v>
      </c>
    </row>
    <row r="133" spans="1:23" ht="27" x14ac:dyDescent="0.25">
      <c r="A133" s="66">
        <v>3000</v>
      </c>
      <c r="B133" s="6" t="s">
        <v>43</v>
      </c>
      <c r="C133" s="65">
        <v>3500</v>
      </c>
      <c r="D133" s="51" t="s">
        <v>71</v>
      </c>
      <c r="E133" s="66">
        <v>355</v>
      </c>
      <c r="F133" s="39" t="s">
        <v>236</v>
      </c>
      <c r="G133" s="52">
        <v>0</v>
      </c>
      <c r="H133" s="52">
        <v>0</v>
      </c>
      <c r="I133" s="52">
        <v>0</v>
      </c>
      <c r="J133" s="12">
        <f t="shared" si="1"/>
        <v>0</v>
      </c>
      <c r="K133" s="70">
        <v>0</v>
      </c>
      <c r="L133" s="68">
        <v>0</v>
      </c>
      <c r="M133" s="68">
        <v>0</v>
      </c>
      <c r="N133" s="68">
        <v>0</v>
      </c>
      <c r="O133" s="70">
        <v>0</v>
      </c>
      <c r="P133" s="68">
        <v>0</v>
      </c>
      <c r="Q133" s="68">
        <v>0</v>
      </c>
      <c r="R133" s="68">
        <v>0</v>
      </c>
      <c r="S133" s="68">
        <v>0</v>
      </c>
      <c r="T133" s="68">
        <v>0</v>
      </c>
      <c r="U133" s="68">
        <v>0</v>
      </c>
      <c r="V133" s="68">
        <v>0</v>
      </c>
      <c r="W133" s="68">
        <v>0</v>
      </c>
    </row>
    <row r="134" spans="1:23" ht="27" x14ac:dyDescent="0.25">
      <c r="A134" s="66">
        <v>3000</v>
      </c>
      <c r="B134" s="6" t="s">
        <v>43</v>
      </c>
      <c r="C134" s="65">
        <v>3500</v>
      </c>
      <c r="D134" s="51" t="s">
        <v>71</v>
      </c>
      <c r="E134" s="66">
        <v>356</v>
      </c>
      <c r="F134" s="30" t="s">
        <v>237</v>
      </c>
      <c r="G134" s="52">
        <v>0</v>
      </c>
      <c r="H134" s="52">
        <v>0</v>
      </c>
      <c r="I134" s="52">
        <v>0</v>
      </c>
      <c r="J134" s="12">
        <f t="shared" si="1"/>
        <v>0</v>
      </c>
      <c r="K134" s="70">
        <v>0</v>
      </c>
      <c r="L134" s="68">
        <v>0</v>
      </c>
      <c r="M134" s="68">
        <v>0</v>
      </c>
      <c r="N134" s="68">
        <v>0</v>
      </c>
      <c r="O134" s="70">
        <v>0</v>
      </c>
      <c r="P134" s="68">
        <v>0</v>
      </c>
      <c r="Q134" s="68">
        <v>0</v>
      </c>
      <c r="R134" s="68">
        <v>0</v>
      </c>
      <c r="S134" s="68">
        <v>0</v>
      </c>
      <c r="T134" s="68">
        <v>0</v>
      </c>
      <c r="U134" s="68">
        <v>0</v>
      </c>
      <c r="V134" s="68">
        <v>0</v>
      </c>
      <c r="W134" s="68">
        <v>0</v>
      </c>
    </row>
    <row r="135" spans="1:23" ht="27" x14ac:dyDescent="0.25">
      <c r="A135" s="66">
        <v>3000</v>
      </c>
      <c r="B135" s="6" t="s">
        <v>43</v>
      </c>
      <c r="C135" s="65">
        <v>3500</v>
      </c>
      <c r="D135" s="51" t="s">
        <v>71</v>
      </c>
      <c r="E135" s="66">
        <v>357</v>
      </c>
      <c r="F135" s="30" t="s">
        <v>238</v>
      </c>
      <c r="G135" s="52">
        <v>0</v>
      </c>
      <c r="H135" s="52">
        <v>0</v>
      </c>
      <c r="I135" s="52">
        <v>0</v>
      </c>
      <c r="J135" s="12">
        <f t="shared" si="1"/>
        <v>0</v>
      </c>
      <c r="K135" s="70">
        <v>0</v>
      </c>
      <c r="L135" s="68">
        <v>0</v>
      </c>
      <c r="M135" s="68">
        <v>0</v>
      </c>
      <c r="N135" s="68">
        <v>0</v>
      </c>
      <c r="O135" s="70">
        <v>0</v>
      </c>
      <c r="P135" s="68">
        <v>0</v>
      </c>
      <c r="Q135" s="68">
        <v>0</v>
      </c>
      <c r="R135" s="68">
        <v>0</v>
      </c>
      <c r="S135" s="68">
        <v>0</v>
      </c>
      <c r="T135" s="68">
        <v>0</v>
      </c>
      <c r="U135" s="68">
        <v>0</v>
      </c>
      <c r="V135" s="68">
        <v>0</v>
      </c>
      <c r="W135" s="68">
        <v>0</v>
      </c>
    </row>
    <row r="136" spans="1:23" ht="27" x14ac:dyDescent="0.25">
      <c r="A136" s="66">
        <v>3000</v>
      </c>
      <c r="B136" s="6" t="s">
        <v>43</v>
      </c>
      <c r="C136" s="65">
        <v>3500</v>
      </c>
      <c r="D136" s="51" t="s">
        <v>71</v>
      </c>
      <c r="E136" s="66">
        <v>358</v>
      </c>
      <c r="F136" s="39" t="s">
        <v>239</v>
      </c>
      <c r="G136" s="52">
        <v>50828</v>
      </c>
      <c r="H136" s="52">
        <v>0</v>
      </c>
      <c r="I136" s="52">
        <v>0</v>
      </c>
      <c r="J136" s="12">
        <f t="shared" ref="J136:J199" si="2">+G136+H136-I136</f>
        <v>50828</v>
      </c>
      <c r="K136" s="70">
        <v>0</v>
      </c>
      <c r="L136" s="68">
        <v>0</v>
      </c>
      <c r="M136" s="68">
        <v>0</v>
      </c>
      <c r="N136" s="68">
        <v>0</v>
      </c>
      <c r="O136" s="70">
        <v>0</v>
      </c>
      <c r="P136" s="68">
        <v>0</v>
      </c>
      <c r="Q136" s="68">
        <v>0</v>
      </c>
      <c r="R136" s="68">
        <v>0</v>
      </c>
      <c r="S136" s="68">
        <v>0</v>
      </c>
      <c r="T136" s="68">
        <v>0</v>
      </c>
      <c r="U136" s="68">
        <v>0</v>
      </c>
      <c r="V136" s="68">
        <v>0</v>
      </c>
      <c r="W136" s="68">
        <v>0</v>
      </c>
    </row>
    <row r="137" spans="1:23" ht="27" x14ac:dyDescent="0.25">
      <c r="A137" s="66">
        <v>3000</v>
      </c>
      <c r="B137" s="6" t="s">
        <v>43</v>
      </c>
      <c r="C137" s="65">
        <v>3500</v>
      </c>
      <c r="D137" s="51" t="s">
        <v>71</v>
      </c>
      <c r="E137" s="66">
        <v>359</v>
      </c>
      <c r="F137" s="39" t="s">
        <v>240</v>
      </c>
      <c r="G137" s="52">
        <v>0</v>
      </c>
      <c r="H137" s="52">
        <v>0</v>
      </c>
      <c r="I137" s="52">
        <v>0</v>
      </c>
      <c r="J137" s="12">
        <f t="shared" si="2"/>
        <v>0</v>
      </c>
      <c r="K137" s="70">
        <v>0</v>
      </c>
      <c r="L137" s="68">
        <v>0</v>
      </c>
      <c r="M137" s="68">
        <v>0</v>
      </c>
      <c r="N137" s="68">
        <v>0</v>
      </c>
      <c r="O137" s="70">
        <v>0</v>
      </c>
      <c r="P137" s="68">
        <v>0</v>
      </c>
      <c r="Q137" s="68">
        <v>0</v>
      </c>
      <c r="R137" s="68">
        <v>0</v>
      </c>
      <c r="S137" s="68">
        <v>0</v>
      </c>
      <c r="T137" s="68">
        <v>0</v>
      </c>
      <c r="U137" s="68">
        <v>0</v>
      </c>
      <c r="V137" s="68">
        <v>0</v>
      </c>
      <c r="W137" s="68">
        <v>0</v>
      </c>
    </row>
    <row r="138" spans="1:23" ht="40.5" x14ac:dyDescent="0.25">
      <c r="A138" s="66">
        <v>3000</v>
      </c>
      <c r="B138" s="6" t="s">
        <v>43</v>
      </c>
      <c r="C138" s="65">
        <v>3600</v>
      </c>
      <c r="D138" s="51" t="s">
        <v>72</v>
      </c>
      <c r="E138" s="66">
        <v>361</v>
      </c>
      <c r="F138" s="30" t="s">
        <v>241</v>
      </c>
      <c r="G138" s="52">
        <v>0</v>
      </c>
      <c r="H138" s="52">
        <v>0</v>
      </c>
      <c r="I138" s="52">
        <v>0</v>
      </c>
      <c r="J138" s="12">
        <f t="shared" si="2"/>
        <v>0</v>
      </c>
      <c r="K138" s="70">
        <v>0</v>
      </c>
      <c r="L138" s="68">
        <v>0</v>
      </c>
      <c r="M138" s="68">
        <v>0</v>
      </c>
      <c r="N138" s="68">
        <v>0</v>
      </c>
      <c r="O138" s="70">
        <v>0</v>
      </c>
      <c r="P138" s="68">
        <v>0</v>
      </c>
      <c r="Q138" s="68">
        <v>0</v>
      </c>
      <c r="R138" s="68">
        <v>0</v>
      </c>
      <c r="S138" s="68">
        <v>0</v>
      </c>
      <c r="T138" s="68">
        <v>0</v>
      </c>
      <c r="U138" s="68">
        <v>0</v>
      </c>
      <c r="V138" s="68">
        <v>0</v>
      </c>
      <c r="W138" s="68">
        <v>0</v>
      </c>
    </row>
    <row r="139" spans="1:23" ht="27" x14ac:dyDescent="0.25">
      <c r="A139" s="66">
        <v>3000</v>
      </c>
      <c r="B139" s="6" t="s">
        <v>43</v>
      </c>
      <c r="C139" s="65">
        <v>3600</v>
      </c>
      <c r="D139" s="51" t="s">
        <v>72</v>
      </c>
      <c r="E139" s="66">
        <v>362</v>
      </c>
      <c r="F139" s="30" t="s">
        <v>242</v>
      </c>
      <c r="G139" s="52">
        <v>288977.27</v>
      </c>
      <c r="H139" s="52">
        <v>0</v>
      </c>
      <c r="I139" s="52">
        <v>0</v>
      </c>
      <c r="J139" s="12">
        <f t="shared" si="2"/>
        <v>288977.27</v>
      </c>
      <c r="K139" s="70">
        <v>151433.21</v>
      </c>
      <c r="L139" s="68">
        <v>11205.53</v>
      </c>
      <c r="M139" s="68">
        <v>140227.68</v>
      </c>
      <c r="N139" s="68">
        <v>0</v>
      </c>
      <c r="O139" s="70">
        <v>151433.21</v>
      </c>
      <c r="P139" s="68">
        <v>11205.53</v>
      </c>
      <c r="Q139" s="68">
        <v>140227.68</v>
      </c>
      <c r="R139" s="68">
        <v>-7284</v>
      </c>
      <c r="S139" s="68">
        <f>151433.21-7284</f>
        <v>144149.21</v>
      </c>
      <c r="T139" s="68">
        <v>11205.53</v>
      </c>
      <c r="U139" s="68">
        <v>140227.68</v>
      </c>
      <c r="V139" s="68">
        <v>-7284</v>
      </c>
      <c r="W139" s="68">
        <f>151433.21-7284</f>
        <v>144149.21</v>
      </c>
    </row>
    <row r="140" spans="1:23" ht="27" x14ac:dyDescent="0.25">
      <c r="A140" s="66">
        <v>3000</v>
      </c>
      <c r="B140" s="6" t="s">
        <v>43</v>
      </c>
      <c r="C140" s="65">
        <v>3600</v>
      </c>
      <c r="D140" s="51" t="s">
        <v>72</v>
      </c>
      <c r="E140" s="66">
        <v>363</v>
      </c>
      <c r="F140" s="30" t="s">
        <v>243</v>
      </c>
      <c r="G140" s="52">
        <v>0</v>
      </c>
      <c r="H140" s="52">
        <v>0</v>
      </c>
      <c r="I140" s="52">
        <v>0</v>
      </c>
      <c r="J140" s="12">
        <f t="shared" si="2"/>
        <v>0</v>
      </c>
      <c r="K140" s="70">
        <v>0</v>
      </c>
      <c r="L140" s="68">
        <v>0</v>
      </c>
      <c r="M140" s="68">
        <v>0</v>
      </c>
      <c r="N140" s="68">
        <v>0</v>
      </c>
      <c r="O140" s="70">
        <v>0</v>
      </c>
      <c r="P140" s="68">
        <v>0</v>
      </c>
      <c r="Q140" s="68">
        <v>0</v>
      </c>
      <c r="R140" s="68">
        <v>0</v>
      </c>
      <c r="S140" s="68">
        <v>0</v>
      </c>
      <c r="T140" s="68">
        <v>0</v>
      </c>
      <c r="U140" s="68">
        <v>0</v>
      </c>
      <c r="V140" s="68">
        <v>0</v>
      </c>
      <c r="W140" s="68">
        <v>0</v>
      </c>
    </row>
    <row r="141" spans="1:23" x14ac:dyDescent="0.25">
      <c r="A141" s="66">
        <v>3000</v>
      </c>
      <c r="B141" s="6" t="s">
        <v>43</v>
      </c>
      <c r="C141" s="65">
        <v>3600</v>
      </c>
      <c r="D141" s="51" t="s">
        <v>72</v>
      </c>
      <c r="E141" s="66">
        <v>364</v>
      </c>
      <c r="F141" s="39" t="s">
        <v>244</v>
      </c>
      <c r="G141" s="52">
        <v>0</v>
      </c>
      <c r="H141" s="52">
        <v>0</v>
      </c>
      <c r="I141" s="52">
        <v>0</v>
      </c>
      <c r="J141" s="12">
        <f t="shared" si="2"/>
        <v>0</v>
      </c>
      <c r="K141" s="70">
        <v>0</v>
      </c>
      <c r="L141" s="68">
        <v>0</v>
      </c>
      <c r="M141" s="68">
        <v>0</v>
      </c>
      <c r="N141" s="68">
        <v>0</v>
      </c>
      <c r="O141" s="70">
        <v>0</v>
      </c>
      <c r="P141" s="68">
        <v>0</v>
      </c>
      <c r="Q141" s="68">
        <v>0</v>
      </c>
      <c r="R141" s="68">
        <v>0</v>
      </c>
      <c r="S141" s="68">
        <v>0</v>
      </c>
      <c r="T141" s="68">
        <v>0</v>
      </c>
      <c r="U141" s="68">
        <v>0</v>
      </c>
      <c r="V141" s="68">
        <v>0</v>
      </c>
      <c r="W141" s="68">
        <v>0</v>
      </c>
    </row>
    <row r="142" spans="1:23" x14ac:dyDescent="0.25">
      <c r="A142" s="66">
        <v>3000</v>
      </c>
      <c r="B142" s="6" t="s">
        <v>43</v>
      </c>
      <c r="C142" s="65">
        <v>3600</v>
      </c>
      <c r="D142" s="51" t="s">
        <v>72</v>
      </c>
      <c r="E142" s="66">
        <v>365</v>
      </c>
      <c r="F142" s="30" t="s">
        <v>245</v>
      </c>
      <c r="G142" s="52">
        <v>0</v>
      </c>
      <c r="H142" s="52">
        <v>0</v>
      </c>
      <c r="I142" s="52">
        <v>0</v>
      </c>
      <c r="J142" s="12">
        <f t="shared" si="2"/>
        <v>0</v>
      </c>
      <c r="K142" s="70">
        <v>0</v>
      </c>
      <c r="L142" s="68">
        <v>0</v>
      </c>
      <c r="M142" s="68">
        <v>0</v>
      </c>
      <c r="N142" s="68">
        <v>0</v>
      </c>
      <c r="O142" s="70">
        <v>0</v>
      </c>
      <c r="P142" s="68">
        <v>0</v>
      </c>
      <c r="Q142" s="68">
        <v>0</v>
      </c>
      <c r="R142" s="68">
        <v>0</v>
      </c>
      <c r="S142" s="68">
        <v>0</v>
      </c>
      <c r="T142" s="68">
        <v>0</v>
      </c>
      <c r="U142" s="68">
        <v>0</v>
      </c>
      <c r="V142" s="68">
        <v>0</v>
      </c>
      <c r="W142" s="68">
        <v>0</v>
      </c>
    </row>
    <row r="143" spans="1:23" ht="27" x14ac:dyDescent="0.25">
      <c r="A143" s="66">
        <v>3000</v>
      </c>
      <c r="B143" s="6" t="s">
        <v>43</v>
      </c>
      <c r="C143" s="65">
        <v>3600</v>
      </c>
      <c r="D143" s="51" t="s">
        <v>72</v>
      </c>
      <c r="E143" s="66">
        <v>366</v>
      </c>
      <c r="F143" s="30" t="s">
        <v>246</v>
      </c>
      <c r="G143" s="52">
        <v>0</v>
      </c>
      <c r="H143" s="52">
        <v>0</v>
      </c>
      <c r="I143" s="52">
        <v>0</v>
      </c>
      <c r="J143" s="12">
        <f t="shared" si="2"/>
        <v>0</v>
      </c>
      <c r="K143" s="70">
        <v>0</v>
      </c>
      <c r="L143" s="68">
        <v>0</v>
      </c>
      <c r="M143" s="68">
        <v>0</v>
      </c>
      <c r="N143" s="68">
        <v>0</v>
      </c>
      <c r="O143" s="70">
        <v>0</v>
      </c>
      <c r="P143" s="68">
        <v>0</v>
      </c>
      <c r="Q143" s="68">
        <v>0</v>
      </c>
      <c r="R143" s="68">
        <v>0</v>
      </c>
      <c r="S143" s="68">
        <v>0</v>
      </c>
      <c r="T143" s="68">
        <v>0</v>
      </c>
      <c r="U143" s="68">
        <v>0</v>
      </c>
      <c r="V143" s="68">
        <v>0</v>
      </c>
      <c r="W143" s="68">
        <v>0</v>
      </c>
    </row>
    <row r="144" spans="1:23" x14ac:dyDescent="0.25">
      <c r="A144" s="66">
        <v>3000</v>
      </c>
      <c r="B144" s="6" t="s">
        <v>43</v>
      </c>
      <c r="C144" s="65">
        <v>3600</v>
      </c>
      <c r="D144" s="51" t="s">
        <v>72</v>
      </c>
      <c r="E144" s="66">
        <v>369</v>
      </c>
      <c r="F144" s="39" t="s">
        <v>247</v>
      </c>
      <c r="G144" s="52">
        <v>0</v>
      </c>
      <c r="H144" s="52">
        <v>0</v>
      </c>
      <c r="I144" s="52">
        <v>0</v>
      </c>
      <c r="J144" s="12">
        <f t="shared" si="2"/>
        <v>0</v>
      </c>
      <c r="K144" s="70">
        <v>0</v>
      </c>
      <c r="L144" s="68">
        <v>0</v>
      </c>
      <c r="M144" s="68">
        <v>0</v>
      </c>
      <c r="N144" s="68">
        <v>0</v>
      </c>
      <c r="O144" s="70">
        <v>0</v>
      </c>
      <c r="P144" s="68">
        <v>0</v>
      </c>
      <c r="Q144" s="68">
        <v>0</v>
      </c>
      <c r="R144" s="68">
        <v>0</v>
      </c>
      <c r="S144" s="68">
        <v>0</v>
      </c>
      <c r="T144" s="68">
        <v>0</v>
      </c>
      <c r="U144" s="68">
        <v>0</v>
      </c>
      <c r="V144" s="68">
        <v>0</v>
      </c>
      <c r="W144" s="68">
        <v>0</v>
      </c>
    </row>
    <row r="145" spans="1:23" x14ac:dyDescent="0.25">
      <c r="A145" s="66">
        <v>3000</v>
      </c>
      <c r="B145" s="6" t="s">
        <v>43</v>
      </c>
      <c r="C145" s="65">
        <v>3700</v>
      </c>
      <c r="D145" s="51" t="s">
        <v>73</v>
      </c>
      <c r="E145" s="66">
        <v>371</v>
      </c>
      <c r="F145" s="39" t="s">
        <v>248</v>
      </c>
      <c r="G145" s="52">
        <v>9302.4500000000007</v>
      </c>
      <c r="H145" s="52">
        <v>0</v>
      </c>
      <c r="I145" s="52">
        <v>0</v>
      </c>
      <c r="J145" s="12">
        <f t="shared" si="2"/>
        <v>9302.4500000000007</v>
      </c>
      <c r="K145" s="70">
        <v>0</v>
      </c>
      <c r="L145" s="68">
        <v>0</v>
      </c>
      <c r="M145" s="68">
        <v>0</v>
      </c>
      <c r="N145" s="68">
        <v>0</v>
      </c>
      <c r="O145" s="70">
        <v>0</v>
      </c>
      <c r="P145" s="68">
        <v>0</v>
      </c>
      <c r="Q145" s="68">
        <v>0</v>
      </c>
      <c r="R145" s="68">
        <v>0</v>
      </c>
      <c r="S145" s="68">
        <v>0</v>
      </c>
      <c r="T145" s="68">
        <v>0</v>
      </c>
      <c r="U145" s="68">
        <v>0</v>
      </c>
      <c r="V145" s="68">
        <v>0</v>
      </c>
      <c r="W145" s="68">
        <v>0</v>
      </c>
    </row>
    <row r="146" spans="1:23" x14ac:dyDescent="0.25">
      <c r="A146" s="66">
        <v>3000</v>
      </c>
      <c r="B146" s="6" t="s">
        <v>43</v>
      </c>
      <c r="C146" s="65">
        <v>3700</v>
      </c>
      <c r="D146" s="51" t="s">
        <v>73</v>
      </c>
      <c r="E146" s="66">
        <v>372</v>
      </c>
      <c r="F146" s="39" t="s">
        <v>249</v>
      </c>
      <c r="G146" s="52">
        <v>117471</v>
      </c>
      <c r="H146" s="52">
        <v>0</v>
      </c>
      <c r="I146" s="52">
        <v>0</v>
      </c>
      <c r="J146" s="12">
        <f t="shared" si="2"/>
        <v>117471</v>
      </c>
      <c r="K146" s="70">
        <v>1763.5</v>
      </c>
      <c r="L146" s="68">
        <v>0</v>
      </c>
      <c r="M146" s="68">
        <v>1763.5</v>
      </c>
      <c r="N146" s="68">
        <v>0</v>
      </c>
      <c r="O146" s="70">
        <v>1763.5</v>
      </c>
      <c r="P146" s="68">
        <v>0</v>
      </c>
      <c r="Q146" s="68">
        <v>1763.5</v>
      </c>
      <c r="R146" s="68">
        <v>0</v>
      </c>
      <c r="S146" s="68">
        <v>1763.5</v>
      </c>
      <c r="T146" s="68">
        <v>0</v>
      </c>
      <c r="U146" s="68">
        <v>1763.5</v>
      </c>
      <c r="V146" s="68">
        <v>0</v>
      </c>
      <c r="W146" s="68">
        <v>1763.5</v>
      </c>
    </row>
    <row r="147" spans="1:23" x14ac:dyDescent="0.25">
      <c r="A147" s="66">
        <v>3000</v>
      </c>
      <c r="B147" s="6" t="s">
        <v>43</v>
      </c>
      <c r="C147" s="65">
        <v>3700</v>
      </c>
      <c r="D147" s="51" t="s">
        <v>73</v>
      </c>
      <c r="E147" s="66">
        <v>373</v>
      </c>
      <c r="F147" s="39" t="s">
        <v>250</v>
      </c>
      <c r="G147" s="52">
        <v>0</v>
      </c>
      <c r="H147" s="52">
        <v>0</v>
      </c>
      <c r="I147" s="52">
        <v>0</v>
      </c>
      <c r="J147" s="12">
        <f t="shared" si="2"/>
        <v>0</v>
      </c>
      <c r="K147" s="70">
        <v>0</v>
      </c>
      <c r="L147" s="68">
        <v>0</v>
      </c>
      <c r="M147" s="68">
        <v>0</v>
      </c>
      <c r="N147" s="68">
        <v>0</v>
      </c>
      <c r="O147" s="70">
        <v>0</v>
      </c>
      <c r="P147" s="68">
        <v>0</v>
      </c>
      <c r="Q147" s="68">
        <v>0</v>
      </c>
      <c r="R147" s="68">
        <v>0</v>
      </c>
      <c r="S147" s="68">
        <v>0</v>
      </c>
      <c r="T147" s="68">
        <v>0</v>
      </c>
      <c r="U147" s="68">
        <v>0</v>
      </c>
      <c r="V147" s="68">
        <v>0</v>
      </c>
      <c r="W147" s="68">
        <v>0</v>
      </c>
    </row>
    <row r="148" spans="1:23" x14ac:dyDescent="0.25">
      <c r="A148" s="66">
        <v>3000</v>
      </c>
      <c r="B148" s="6" t="s">
        <v>43</v>
      </c>
      <c r="C148" s="65">
        <v>3700</v>
      </c>
      <c r="D148" s="51" t="s">
        <v>73</v>
      </c>
      <c r="E148" s="66">
        <v>374</v>
      </c>
      <c r="F148" s="39" t="s">
        <v>251</v>
      </c>
      <c r="G148" s="52">
        <v>0</v>
      </c>
      <c r="H148" s="52">
        <v>0</v>
      </c>
      <c r="I148" s="52">
        <v>0</v>
      </c>
      <c r="J148" s="12">
        <f t="shared" si="2"/>
        <v>0</v>
      </c>
      <c r="K148" s="70">
        <v>0</v>
      </c>
      <c r="L148" s="68">
        <v>0</v>
      </c>
      <c r="M148" s="68">
        <v>0</v>
      </c>
      <c r="N148" s="68">
        <v>0</v>
      </c>
      <c r="O148" s="70">
        <v>0</v>
      </c>
      <c r="P148" s="68">
        <v>0</v>
      </c>
      <c r="Q148" s="68">
        <v>0</v>
      </c>
      <c r="R148" s="68">
        <v>0</v>
      </c>
      <c r="S148" s="68">
        <v>0</v>
      </c>
      <c r="T148" s="68">
        <v>0</v>
      </c>
      <c r="U148" s="68">
        <v>0</v>
      </c>
      <c r="V148" s="68">
        <v>0</v>
      </c>
      <c r="W148" s="68">
        <v>0</v>
      </c>
    </row>
    <row r="149" spans="1:23" x14ac:dyDescent="0.25">
      <c r="A149" s="66">
        <v>3000</v>
      </c>
      <c r="B149" s="6" t="s">
        <v>43</v>
      </c>
      <c r="C149" s="65">
        <v>3700</v>
      </c>
      <c r="D149" s="51" t="s">
        <v>73</v>
      </c>
      <c r="E149" s="66">
        <v>375</v>
      </c>
      <c r="F149" s="39" t="s">
        <v>252</v>
      </c>
      <c r="G149" s="52">
        <v>145708.89000000001</v>
      </c>
      <c r="H149" s="52">
        <v>0</v>
      </c>
      <c r="I149" s="52">
        <v>0</v>
      </c>
      <c r="J149" s="12">
        <f t="shared" si="2"/>
        <v>145708.89000000001</v>
      </c>
      <c r="K149" s="70">
        <v>10781.44</v>
      </c>
      <c r="L149" s="68">
        <v>1424</v>
      </c>
      <c r="M149" s="68">
        <v>9357.44</v>
      </c>
      <c r="N149" s="68">
        <v>0</v>
      </c>
      <c r="O149" s="70">
        <v>10781.44</v>
      </c>
      <c r="P149" s="68">
        <v>1424</v>
      </c>
      <c r="Q149" s="68">
        <v>9357.44</v>
      </c>
      <c r="R149" s="68">
        <v>0</v>
      </c>
      <c r="S149" s="68">
        <v>10781.44</v>
      </c>
      <c r="T149" s="68">
        <v>1424</v>
      </c>
      <c r="U149" s="68">
        <v>9357.44</v>
      </c>
      <c r="V149" s="68">
        <v>0</v>
      </c>
      <c r="W149" s="68">
        <v>10781.44</v>
      </c>
    </row>
    <row r="150" spans="1:23" x14ac:dyDescent="0.25">
      <c r="A150" s="66">
        <v>3000</v>
      </c>
      <c r="B150" s="6" t="s">
        <v>43</v>
      </c>
      <c r="C150" s="65">
        <v>3700</v>
      </c>
      <c r="D150" s="51" t="s">
        <v>73</v>
      </c>
      <c r="E150" s="66">
        <v>376</v>
      </c>
      <c r="F150" s="39" t="s">
        <v>253</v>
      </c>
      <c r="G150" s="52">
        <v>0</v>
      </c>
      <c r="H150" s="52">
        <v>0</v>
      </c>
      <c r="I150" s="52">
        <v>0</v>
      </c>
      <c r="J150" s="12">
        <f t="shared" si="2"/>
        <v>0</v>
      </c>
      <c r="K150" s="70">
        <v>0</v>
      </c>
      <c r="L150" s="68">
        <v>0</v>
      </c>
      <c r="M150" s="68">
        <v>0</v>
      </c>
      <c r="N150" s="68">
        <v>0</v>
      </c>
      <c r="O150" s="70">
        <v>0</v>
      </c>
      <c r="P150" s="68">
        <v>0</v>
      </c>
      <c r="Q150" s="68">
        <v>0</v>
      </c>
      <c r="R150" s="68">
        <v>0</v>
      </c>
      <c r="S150" s="68">
        <v>0</v>
      </c>
      <c r="T150" s="68">
        <v>0</v>
      </c>
      <c r="U150" s="68">
        <v>0</v>
      </c>
      <c r="V150" s="68">
        <v>0</v>
      </c>
      <c r="W150" s="68">
        <v>0</v>
      </c>
    </row>
    <row r="151" spans="1:23" x14ac:dyDescent="0.25">
      <c r="A151" s="66">
        <v>3000</v>
      </c>
      <c r="B151" s="6" t="s">
        <v>43</v>
      </c>
      <c r="C151" s="65">
        <v>3700</v>
      </c>
      <c r="D151" s="51" t="s">
        <v>73</v>
      </c>
      <c r="E151" s="66">
        <v>377</v>
      </c>
      <c r="F151" s="39" t="s">
        <v>254</v>
      </c>
      <c r="G151" s="52">
        <v>0</v>
      </c>
      <c r="H151" s="52">
        <v>0</v>
      </c>
      <c r="I151" s="52">
        <v>0</v>
      </c>
      <c r="J151" s="12">
        <f t="shared" si="2"/>
        <v>0</v>
      </c>
      <c r="K151" s="70">
        <v>0</v>
      </c>
      <c r="L151" s="68">
        <v>0</v>
      </c>
      <c r="M151" s="68">
        <v>0</v>
      </c>
      <c r="N151" s="68">
        <v>0</v>
      </c>
      <c r="O151" s="70">
        <v>0</v>
      </c>
      <c r="P151" s="68">
        <v>0</v>
      </c>
      <c r="Q151" s="68">
        <v>0</v>
      </c>
      <c r="R151" s="68">
        <v>0</v>
      </c>
      <c r="S151" s="68">
        <v>0</v>
      </c>
      <c r="T151" s="68">
        <v>0</v>
      </c>
      <c r="U151" s="68">
        <v>0</v>
      </c>
      <c r="V151" s="68">
        <v>0</v>
      </c>
      <c r="W151" s="68">
        <v>0</v>
      </c>
    </row>
    <row r="152" spans="1:23" x14ac:dyDescent="0.25">
      <c r="A152" s="66">
        <v>3000</v>
      </c>
      <c r="B152" s="6" t="s">
        <v>43</v>
      </c>
      <c r="C152" s="65">
        <v>3700</v>
      </c>
      <c r="D152" s="51" t="s">
        <v>73</v>
      </c>
      <c r="E152" s="66">
        <v>378</v>
      </c>
      <c r="F152" s="39" t="s">
        <v>255</v>
      </c>
      <c r="G152" s="52">
        <v>0</v>
      </c>
      <c r="H152" s="52">
        <v>0</v>
      </c>
      <c r="I152" s="52">
        <v>0</v>
      </c>
      <c r="J152" s="12">
        <f t="shared" si="2"/>
        <v>0</v>
      </c>
      <c r="K152" s="70">
        <v>0</v>
      </c>
      <c r="L152" s="68">
        <v>0</v>
      </c>
      <c r="M152" s="68">
        <v>0</v>
      </c>
      <c r="N152" s="68">
        <v>0</v>
      </c>
      <c r="O152" s="70">
        <v>0</v>
      </c>
      <c r="P152" s="68">
        <v>0</v>
      </c>
      <c r="Q152" s="68">
        <v>0</v>
      </c>
      <c r="R152" s="68">
        <v>0</v>
      </c>
      <c r="S152" s="68">
        <v>0</v>
      </c>
      <c r="T152" s="68">
        <v>0</v>
      </c>
      <c r="U152" s="68">
        <v>0</v>
      </c>
      <c r="V152" s="68">
        <v>0</v>
      </c>
      <c r="W152" s="68">
        <v>0</v>
      </c>
    </row>
    <row r="153" spans="1:23" x14ac:dyDescent="0.25">
      <c r="A153" s="66">
        <v>3000</v>
      </c>
      <c r="B153" s="6" t="s">
        <v>43</v>
      </c>
      <c r="C153" s="65">
        <v>3700</v>
      </c>
      <c r="D153" s="51" t="s">
        <v>73</v>
      </c>
      <c r="E153" s="66">
        <v>379</v>
      </c>
      <c r="F153" s="39" t="s">
        <v>256</v>
      </c>
      <c r="G153" s="52">
        <v>0</v>
      </c>
      <c r="H153" s="52">
        <v>0</v>
      </c>
      <c r="I153" s="52">
        <v>0</v>
      </c>
      <c r="J153" s="12">
        <f t="shared" si="2"/>
        <v>0</v>
      </c>
      <c r="K153" s="70">
        <v>0</v>
      </c>
      <c r="L153" s="68">
        <v>0</v>
      </c>
      <c r="M153" s="68">
        <v>0</v>
      </c>
      <c r="N153" s="68">
        <v>0</v>
      </c>
      <c r="O153" s="70">
        <v>0</v>
      </c>
      <c r="P153" s="68">
        <v>0</v>
      </c>
      <c r="Q153" s="68">
        <v>0</v>
      </c>
      <c r="R153" s="68">
        <v>0</v>
      </c>
      <c r="S153" s="68">
        <v>0</v>
      </c>
      <c r="T153" s="68">
        <v>0</v>
      </c>
      <c r="U153" s="68">
        <v>0</v>
      </c>
      <c r="V153" s="68">
        <v>0</v>
      </c>
      <c r="W153" s="68">
        <v>0</v>
      </c>
    </row>
    <row r="154" spans="1:23" x14ac:dyDescent="0.25">
      <c r="A154" s="66">
        <v>3000</v>
      </c>
      <c r="B154" s="6" t="s">
        <v>43</v>
      </c>
      <c r="C154" s="65">
        <v>3800</v>
      </c>
      <c r="D154" s="51" t="s">
        <v>74</v>
      </c>
      <c r="E154" s="66">
        <v>381</v>
      </c>
      <c r="F154" s="39" t="s">
        <v>257</v>
      </c>
      <c r="G154" s="52">
        <v>0</v>
      </c>
      <c r="H154" s="52">
        <v>0</v>
      </c>
      <c r="I154" s="52">
        <v>0</v>
      </c>
      <c r="J154" s="12">
        <f t="shared" si="2"/>
        <v>0</v>
      </c>
      <c r="K154" s="70">
        <v>0</v>
      </c>
      <c r="L154" s="68">
        <v>0</v>
      </c>
      <c r="M154" s="68">
        <v>0</v>
      </c>
      <c r="N154" s="68">
        <v>0</v>
      </c>
      <c r="O154" s="70">
        <v>0</v>
      </c>
      <c r="P154" s="68">
        <v>0</v>
      </c>
      <c r="Q154" s="68">
        <v>0</v>
      </c>
      <c r="R154" s="68">
        <v>0</v>
      </c>
      <c r="S154" s="68">
        <v>0</v>
      </c>
      <c r="T154" s="68">
        <v>0</v>
      </c>
      <c r="U154" s="68">
        <v>0</v>
      </c>
      <c r="V154" s="68">
        <v>0</v>
      </c>
      <c r="W154" s="68">
        <v>0</v>
      </c>
    </row>
    <row r="155" spans="1:23" x14ac:dyDescent="0.25">
      <c r="A155" s="66">
        <v>3000</v>
      </c>
      <c r="B155" s="6" t="s">
        <v>43</v>
      </c>
      <c r="C155" s="65">
        <v>3800</v>
      </c>
      <c r="D155" s="51" t="s">
        <v>74</v>
      </c>
      <c r="E155" s="66">
        <v>382</v>
      </c>
      <c r="F155" s="39" t="s">
        <v>258</v>
      </c>
      <c r="G155" s="52">
        <v>43566</v>
      </c>
      <c r="H155" s="52">
        <v>0</v>
      </c>
      <c r="I155" s="52">
        <v>0</v>
      </c>
      <c r="J155" s="12">
        <f t="shared" si="2"/>
        <v>43566</v>
      </c>
      <c r="K155" s="70">
        <v>20750</v>
      </c>
      <c r="L155" s="68">
        <v>0</v>
      </c>
      <c r="M155" s="68">
        <v>20750</v>
      </c>
      <c r="N155" s="68">
        <v>0</v>
      </c>
      <c r="O155" s="70">
        <v>20750</v>
      </c>
      <c r="P155" s="68">
        <v>0</v>
      </c>
      <c r="Q155" s="68">
        <v>20750</v>
      </c>
      <c r="R155" s="68">
        <v>0</v>
      </c>
      <c r="S155" s="68">
        <v>20750</v>
      </c>
      <c r="T155" s="68">
        <v>0</v>
      </c>
      <c r="U155" s="68">
        <v>20750</v>
      </c>
      <c r="V155" s="68">
        <v>0</v>
      </c>
      <c r="W155" s="68">
        <v>20750</v>
      </c>
    </row>
    <row r="156" spans="1:23" x14ac:dyDescent="0.25">
      <c r="A156" s="66">
        <v>3000</v>
      </c>
      <c r="B156" s="6" t="s">
        <v>43</v>
      </c>
      <c r="C156" s="65">
        <v>3800</v>
      </c>
      <c r="D156" s="51" t="s">
        <v>74</v>
      </c>
      <c r="E156" s="66">
        <v>383</v>
      </c>
      <c r="F156" s="39" t="s">
        <v>259</v>
      </c>
      <c r="G156" s="52">
        <v>23700</v>
      </c>
      <c r="H156" s="52">
        <v>0</v>
      </c>
      <c r="I156" s="52">
        <v>0</v>
      </c>
      <c r="J156" s="12">
        <f t="shared" si="2"/>
        <v>23700</v>
      </c>
      <c r="K156" s="70">
        <v>0</v>
      </c>
      <c r="L156" s="68">
        <v>0</v>
      </c>
      <c r="M156" s="68">
        <v>0</v>
      </c>
      <c r="N156" s="68">
        <v>0</v>
      </c>
      <c r="O156" s="70">
        <v>0</v>
      </c>
      <c r="P156" s="68">
        <v>0</v>
      </c>
      <c r="Q156" s="68">
        <v>0</v>
      </c>
      <c r="R156" s="68">
        <v>0</v>
      </c>
      <c r="S156" s="68">
        <v>0</v>
      </c>
      <c r="T156" s="68">
        <v>0</v>
      </c>
      <c r="U156" s="68">
        <v>0</v>
      </c>
      <c r="V156" s="68">
        <v>0</v>
      </c>
      <c r="W156" s="68">
        <v>0</v>
      </c>
    </row>
    <row r="157" spans="1:23" x14ac:dyDescent="0.25">
      <c r="A157" s="66">
        <v>3000</v>
      </c>
      <c r="B157" s="6" t="s">
        <v>43</v>
      </c>
      <c r="C157" s="65">
        <v>3800</v>
      </c>
      <c r="D157" s="51" t="s">
        <v>74</v>
      </c>
      <c r="E157" s="66">
        <v>384</v>
      </c>
      <c r="F157" s="39" t="s">
        <v>260</v>
      </c>
      <c r="G157" s="52">
        <v>80059</v>
      </c>
      <c r="H157" s="52">
        <v>0</v>
      </c>
      <c r="I157" s="52">
        <v>0</v>
      </c>
      <c r="J157" s="12">
        <f t="shared" si="2"/>
        <v>80059</v>
      </c>
      <c r="K157" s="70">
        <v>33990</v>
      </c>
      <c r="L157" s="68">
        <v>4025</v>
      </c>
      <c r="M157" s="68">
        <v>29965</v>
      </c>
      <c r="N157" s="68">
        <v>0</v>
      </c>
      <c r="O157" s="70">
        <v>33990</v>
      </c>
      <c r="P157" s="68">
        <v>4025</v>
      </c>
      <c r="Q157" s="68">
        <v>29965</v>
      </c>
      <c r="R157" s="68">
        <v>0</v>
      </c>
      <c r="S157" s="68">
        <v>33990</v>
      </c>
      <c r="T157" s="68">
        <v>4025</v>
      </c>
      <c r="U157" s="68">
        <v>29965</v>
      </c>
      <c r="V157" s="68">
        <v>0</v>
      </c>
      <c r="W157" s="68">
        <v>33990</v>
      </c>
    </row>
    <row r="158" spans="1:23" x14ac:dyDescent="0.25">
      <c r="A158" s="66">
        <v>3000</v>
      </c>
      <c r="B158" s="6" t="s">
        <v>43</v>
      </c>
      <c r="C158" s="65">
        <v>3800</v>
      </c>
      <c r="D158" s="51" t="s">
        <v>74</v>
      </c>
      <c r="E158" s="66">
        <v>385</v>
      </c>
      <c r="F158" s="39" t="s">
        <v>261</v>
      </c>
      <c r="G158" s="52">
        <v>0</v>
      </c>
      <c r="H158" s="52">
        <v>0</v>
      </c>
      <c r="I158" s="52">
        <v>0</v>
      </c>
      <c r="J158" s="12">
        <f t="shared" si="2"/>
        <v>0</v>
      </c>
      <c r="K158" s="70">
        <v>0</v>
      </c>
      <c r="L158" s="68">
        <v>0</v>
      </c>
      <c r="M158" s="68">
        <v>0</v>
      </c>
      <c r="N158" s="68">
        <v>0</v>
      </c>
      <c r="O158" s="70">
        <v>0</v>
      </c>
      <c r="P158" s="68">
        <v>0</v>
      </c>
      <c r="Q158" s="68">
        <v>0</v>
      </c>
      <c r="R158" s="68">
        <v>0</v>
      </c>
      <c r="S158" s="68">
        <v>0</v>
      </c>
      <c r="T158" s="68">
        <v>0</v>
      </c>
      <c r="U158" s="68">
        <v>0</v>
      </c>
      <c r="V158" s="68">
        <v>0</v>
      </c>
      <c r="W158" s="68">
        <v>0</v>
      </c>
    </row>
    <row r="159" spans="1:23" x14ac:dyDescent="0.25">
      <c r="A159" s="66">
        <v>3000</v>
      </c>
      <c r="B159" s="6" t="s">
        <v>43</v>
      </c>
      <c r="C159" s="65">
        <v>3900</v>
      </c>
      <c r="D159" s="51" t="s">
        <v>75</v>
      </c>
      <c r="E159" s="66">
        <v>391</v>
      </c>
      <c r="F159" s="39" t="s">
        <v>262</v>
      </c>
      <c r="G159" s="52">
        <v>0</v>
      </c>
      <c r="H159" s="52">
        <v>0</v>
      </c>
      <c r="I159" s="52">
        <v>0</v>
      </c>
      <c r="J159" s="12">
        <f t="shared" si="2"/>
        <v>0</v>
      </c>
      <c r="K159" s="70">
        <v>0</v>
      </c>
      <c r="L159" s="68">
        <v>0</v>
      </c>
      <c r="M159" s="68">
        <v>0</v>
      </c>
      <c r="N159" s="68">
        <v>0</v>
      </c>
      <c r="O159" s="70">
        <v>0</v>
      </c>
      <c r="P159" s="68">
        <v>0</v>
      </c>
      <c r="Q159" s="68">
        <v>0</v>
      </c>
      <c r="R159" s="68">
        <v>0</v>
      </c>
      <c r="S159" s="68">
        <v>0</v>
      </c>
      <c r="T159" s="68">
        <v>0</v>
      </c>
      <c r="U159" s="68">
        <v>0</v>
      </c>
      <c r="V159" s="68">
        <v>0</v>
      </c>
      <c r="W159" s="68">
        <v>0</v>
      </c>
    </row>
    <row r="160" spans="1:23" x14ac:dyDescent="0.25">
      <c r="A160" s="66">
        <v>3000</v>
      </c>
      <c r="B160" s="6" t="s">
        <v>43</v>
      </c>
      <c r="C160" s="65">
        <v>3900</v>
      </c>
      <c r="D160" s="51" t="s">
        <v>75</v>
      </c>
      <c r="E160" s="66">
        <v>392</v>
      </c>
      <c r="F160" s="39" t="s">
        <v>263</v>
      </c>
      <c r="G160" s="52">
        <v>53209.93</v>
      </c>
      <c r="H160" s="52">
        <v>0</v>
      </c>
      <c r="I160" s="52">
        <v>0</v>
      </c>
      <c r="J160" s="12">
        <f t="shared" si="2"/>
        <v>53209.93</v>
      </c>
      <c r="K160" s="70">
        <v>13069.49</v>
      </c>
      <c r="L160" s="68">
        <v>7024.65</v>
      </c>
      <c r="M160" s="68">
        <v>6044.84</v>
      </c>
      <c r="N160" s="68">
        <v>0</v>
      </c>
      <c r="O160" s="70">
        <v>13069.49</v>
      </c>
      <c r="P160" s="68">
        <v>7024.65</v>
      </c>
      <c r="Q160" s="68">
        <v>6044.84</v>
      </c>
      <c r="R160" s="68">
        <v>-1684</v>
      </c>
      <c r="S160" s="68">
        <f>13069.49-1684</f>
        <v>11385.49</v>
      </c>
      <c r="T160" s="68">
        <v>7024.65</v>
      </c>
      <c r="U160" s="68">
        <v>6044.84</v>
      </c>
      <c r="V160" s="68">
        <v>-1684</v>
      </c>
      <c r="W160" s="68">
        <f>13069.49-1684</f>
        <v>11385.49</v>
      </c>
    </row>
    <row r="161" spans="1:23" x14ac:dyDescent="0.25">
      <c r="A161" s="66">
        <v>3000</v>
      </c>
      <c r="B161" s="6" t="s">
        <v>43</v>
      </c>
      <c r="C161" s="65">
        <v>3900</v>
      </c>
      <c r="D161" s="51" t="s">
        <v>75</v>
      </c>
      <c r="E161" s="66">
        <v>393</v>
      </c>
      <c r="F161" s="39" t="s">
        <v>264</v>
      </c>
      <c r="G161" s="52">
        <v>0</v>
      </c>
      <c r="H161" s="52">
        <v>0</v>
      </c>
      <c r="I161" s="52">
        <v>0</v>
      </c>
      <c r="J161" s="12">
        <f t="shared" si="2"/>
        <v>0</v>
      </c>
      <c r="K161" s="70">
        <v>0</v>
      </c>
      <c r="L161" s="68">
        <v>0</v>
      </c>
      <c r="M161" s="68">
        <v>0</v>
      </c>
      <c r="N161" s="68">
        <v>0</v>
      </c>
      <c r="O161" s="70">
        <v>0</v>
      </c>
      <c r="P161" s="68">
        <v>0</v>
      </c>
      <c r="Q161" s="68">
        <v>0</v>
      </c>
      <c r="R161" s="68">
        <v>0</v>
      </c>
      <c r="S161" s="68">
        <v>0</v>
      </c>
      <c r="T161" s="68">
        <v>0</v>
      </c>
      <c r="U161" s="68">
        <v>0</v>
      </c>
      <c r="V161" s="68">
        <v>0</v>
      </c>
      <c r="W161" s="68">
        <v>0</v>
      </c>
    </row>
    <row r="162" spans="1:23" x14ac:dyDescent="0.25">
      <c r="A162" s="66">
        <v>3000</v>
      </c>
      <c r="B162" s="6" t="s">
        <v>43</v>
      </c>
      <c r="C162" s="65">
        <v>3900</v>
      </c>
      <c r="D162" s="51" t="s">
        <v>75</v>
      </c>
      <c r="E162" s="66">
        <v>394</v>
      </c>
      <c r="F162" s="39" t="s">
        <v>265</v>
      </c>
      <c r="G162" s="52">
        <v>0</v>
      </c>
      <c r="H162" s="52">
        <v>0</v>
      </c>
      <c r="I162" s="52">
        <v>0</v>
      </c>
      <c r="J162" s="12">
        <f t="shared" si="2"/>
        <v>0</v>
      </c>
      <c r="K162" s="70">
        <v>0</v>
      </c>
      <c r="L162" s="68">
        <v>0</v>
      </c>
      <c r="M162" s="68">
        <v>0</v>
      </c>
      <c r="N162" s="68">
        <v>0</v>
      </c>
      <c r="O162" s="70">
        <v>0</v>
      </c>
      <c r="P162" s="68">
        <v>0</v>
      </c>
      <c r="Q162" s="68">
        <v>0</v>
      </c>
      <c r="R162" s="68">
        <v>0</v>
      </c>
      <c r="S162" s="68">
        <v>0</v>
      </c>
      <c r="T162" s="68">
        <v>0</v>
      </c>
      <c r="U162" s="68">
        <v>0</v>
      </c>
      <c r="V162" s="68">
        <v>0</v>
      </c>
      <c r="W162" s="68">
        <v>0</v>
      </c>
    </row>
    <row r="163" spans="1:23" x14ac:dyDescent="0.25">
      <c r="A163" s="66">
        <v>3000</v>
      </c>
      <c r="B163" s="6" t="s">
        <v>43</v>
      </c>
      <c r="C163" s="65">
        <v>3900</v>
      </c>
      <c r="D163" s="51" t="s">
        <v>75</v>
      </c>
      <c r="E163" s="66">
        <v>395</v>
      </c>
      <c r="F163" s="39" t="s">
        <v>266</v>
      </c>
      <c r="G163" s="52">
        <v>0</v>
      </c>
      <c r="H163" s="52">
        <v>0</v>
      </c>
      <c r="I163" s="52">
        <v>0</v>
      </c>
      <c r="J163" s="12">
        <f t="shared" si="2"/>
        <v>0</v>
      </c>
      <c r="K163" s="70">
        <v>0</v>
      </c>
      <c r="L163" s="68">
        <v>0</v>
      </c>
      <c r="M163" s="68">
        <v>0</v>
      </c>
      <c r="N163" s="68">
        <v>0</v>
      </c>
      <c r="O163" s="70">
        <v>0</v>
      </c>
      <c r="P163" s="68">
        <v>0</v>
      </c>
      <c r="Q163" s="68">
        <v>0</v>
      </c>
      <c r="R163" s="68">
        <v>0</v>
      </c>
      <c r="S163" s="68">
        <v>0</v>
      </c>
      <c r="T163" s="68">
        <v>0</v>
      </c>
      <c r="U163" s="68">
        <v>0</v>
      </c>
      <c r="V163" s="68">
        <v>0</v>
      </c>
      <c r="W163" s="68">
        <v>0</v>
      </c>
    </row>
    <row r="164" spans="1:23" x14ac:dyDescent="0.25">
      <c r="A164" s="66">
        <v>3000</v>
      </c>
      <c r="B164" s="6" t="s">
        <v>43</v>
      </c>
      <c r="C164" s="65">
        <v>3900</v>
      </c>
      <c r="D164" s="51" t="s">
        <v>75</v>
      </c>
      <c r="E164" s="66">
        <v>396</v>
      </c>
      <c r="F164" s="39" t="s">
        <v>267</v>
      </c>
      <c r="G164" s="68">
        <v>0</v>
      </c>
      <c r="H164" s="52">
        <v>0</v>
      </c>
      <c r="I164" s="52">
        <v>0</v>
      </c>
      <c r="J164" s="12">
        <f t="shared" si="2"/>
        <v>0</v>
      </c>
      <c r="K164" s="70">
        <v>0</v>
      </c>
      <c r="L164" s="68">
        <v>0</v>
      </c>
      <c r="M164" s="68">
        <v>0</v>
      </c>
      <c r="N164" s="68">
        <v>0</v>
      </c>
      <c r="O164" s="70">
        <v>0</v>
      </c>
      <c r="P164" s="68">
        <v>0</v>
      </c>
      <c r="Q164" s="68">
        <v>0</v>
      </c>
      <c r="R164" s="68">
        <v>0</v>
      </c>
      <c r="S164" s="68">
        <v>0</v>
      </c>
      <c r="T164" s="68">
        <v>0</v>
      </c>
      <c r="U164" s="68">
        <v>0</v>
      </c>
      <c r="V164" s="68">
        <v>0</v>
      </c>
      <c r="W164" s="68">
        <v>0</v>
      </c>
    </row>
    <row r="165" spans="1:23" x14ac:dyDescent="0.25">
      <c r="A165" s="66">
        <v>3000</v>
      </c>
      <c r="B165" s="6" t="s">
        <v>43</v>
      </c>
      <c r="C165" s="65">
        <v>3900</v>
      </c>
      <c r="D165" s="51" t="s">
        <v>75</v>
      </c>
      <c r="E165" s="66">
        <v>399</v>
      </c>
      <c r="F165" s="39" t="s">
        <v>75</v>
      </c>
      <c r="G165" s="52">
        <v>73644.41</v>
      </c>
      <c r="H165" s="52">
        <v>0</v>
      </c>
      <c r="I165" s="52">
        <v>0</v>
      </c>
      <c r="J165" s="12">
        <f t="shared" si="2"/>
        <v>73644.41</v>
      </c>
      <c r="K165" s="70">
        <v>21156.134999999998</v>
      </c>
      <c r="L165" s="68">
        <v>3366.3</v>
      </c>
      <c r="M165" s="68">
        <v>17789.834999999999</v>
      </c>
      <c r="N165" s="68">
        <v>0</v>
      </c>
      <c r="O165" s="70">
        <v>21156.134999999998</v>
      </c>
      <c r="P165" s="68">
        <v>3366.3</v>
      </c>
      <c r="Q165" s="68">
        <v>17789.834999999999</v>
      </c>
      <c r="R165" s="68">
        <v>-1380</v>
      </c>
      <c r="S165" s="68">
        <f>21156.135-1380</f>
        <v>19776.134999999998</v>
      </c>
      <c r="T165" s="68">
        <v>3366.3</v>
      </c>
      <c r="U165" s="68">
        <v>17789.834999999999</v>
      </c>
      <c r="V165" s="68">
        <v>-1380</v>
      </c>
      <c r="W165" s="68">
        <f>21156.135-1380</f>
        <v>19776.134999999998</v>
      </c>
    </row>
    <row r="166" spans="1:23" ht="27" x14ac:dyDescent="0.25">
      <c r="A166" s="64">
        <v>4000</v>
      </c>
      <c r="B166" s="25" t="s">
        <v>44</v>
      </c>
      <c r="C166" s="65">
        <v>4100</v>
      </c>
      <c r="D166" s="51" t="s">
        <v>76</v>
      </c>
      <c r="E166" s="66">
        <v>411</v>
      </c>
      <c r="F166" s="39" t="s">
        <v>268</v>
      </c>
      <c r="G166" s="52">
        <v>0</v>
      </c>
      <c r="H166" s="52">
        <v>0</v>
      </c>
      <c r="I166" s="52">
        <v>0</v>
      </c>
      <c r="J166" s="12">
        <f t="shared" si="2"/>
        <v>0</v>
      </c>
      <c r="K166" s="70">
        <v>0</v>
      </c>
      <c r="L166" s="68">
        <v>0</v>
      </c>
      <c r="M166" s="68">
        <v>0</v>
      </c>
      <c r="N166" s="68">
        <v>0</v>
      </c>
      <c r="O166" s="70">
        <v>0</v>
      </c>
      <c r="P166" s="68">
        <v>0</v>
      </c>
      <c r="Q166" s="68">
        <v>0</v>
      </c>
      <c r="R166" s="68">
        <v>0</v>
      </c>
      <c r="S166" s="68">
        <v>0</v>
      </c>
      <c r="T166" s="68">
        <v>0</v>
      </c>
      <c r="U166" s="68">
        <v>0</v>
      </c>
      <c r="V166" s="68">
        <v>0</v>
      </c>
      <c r="W166" s="68">
        <v>0</v>
      </c>
    </row>
    <row r="167" spans="1:23" ht="27" x14ac:dyDescent="0.25">
      <c r="A167" s="64">
        <v>4000</v>
      </c>
      <c r="B167" s="25" t="s">
        <v>44</v>
      </c>
      <c r="C167" s="65">
        <v>4100</v>
      </c>
      <c r="D167" s="51" t="s">
        <v>76</v>
      </c>
      <c r="E167" s="66">
        <v>412</v>
      </c>
      <c r="F167" s="39" t="s">
        <v>269</v>
      </c>
      <c r="G167" s="52">
        <v>0</v>
      </c>
      <c r="H167" s="52">
        <v>0</v>
      </c>
      <c r="I167" s="52">
        <v>0</v>
      </c>
      <c r="J167" s="12">
        <f t="shared" si="2"/>
        <v>0</v>
      </c>
      <c r="K167" s="70">
        <v>0</v>
      </c>
      <c r="L167" s="68">
        <v>0</v>
      </c>
      <c r="M167" s="68">
        <v>0</v>
      </c>
      <c r="N167" s="68">
        <v>0</v>
      </c>
      <c r="O167" s="70">
        <v>0</v>
      </c>
      <c r="P167" s="68">
        <v>0</v>
      </c>
      <c r="Q167" s="68">
        <v>0</v>
      </c>
      <c r="R167" s="68">
        <v>0</v>
      </c>
      <c r="S167" s="68">
        <v>0</v>
      </c>
      <c r="T167" s="68">
        <v>0</v>
      </c>
      <c r="U167" s="68">
        <v>0</v>
      </c>
      <c r="V167" s="68">
        <v>0</v>
      </c>
      <c r="W167" s="68">
        <v>0</v>
      </c>
    </row>
    <row r="168" spans="1:23" ht="27" x14ac:dyDescent="0.25">
      <c r="A168" s="64">
        <v>4000</v>
      </c>
      <c r="B168" s="25" t="s">
        <v>44</v>
      </c>
      <c r="C168" s="65">
        <v>4100</v>
      </c>
      <c r="D168" s="51" t="s">
        <v>76</v>
      </c>
      <c r="E168" s="66">
        <v>413</v>
      </c>
      <c r="F168" s="39" t="s">
        <v>270</v>
      </c>
      <c r="G168" s="52">
        <v>0</v>
      </c>
      <c r="H168" s="52">
        <v>0</v>
      </c>
      <c r="I168" s="52">
        <v>0</v>
      </c>
      <c r="J168" s="12">
        <f t="shared" si="2"/>
        <v>0</v>
      </c>
      <c r="K168" s="70">
        <v>0</v>
      </c>
      <c r="L168" s="68">
        <v>0</v>
      </c>
      <c r="M168" s="68">
        <v>0</v>
      </c>
      <c r="N168" s="68">
        <v>0</v>
      </c>
      <c r="O168" s="70">
        <v>0</v>
      </c>
      <c r="P168" s="68">
        <v>0</v>
      </c>
      <c r="Q168" s="68">
        <v>0</v>
      </c>
      <c r="R168" s="68">
        <v>0</v>
      </c>
      <c r="S168" s="68">
        <v>0</v>
      </c>
      <c r="T168" s="68">
        <v>0</v>
      </c>
      <c r="U168" s="68">
        <v>0</v>
      </c>
      <c r="V168" s="68">
        <v>0</v>
      </c>
      <c r="W168" s="68">
        <v>0</v>
      </c>
    </row>
    <row r="169" spans="1:23" ht="27" x14ac:dyDescent="0.25">
      <c r="A169" s="64">
        <v>4000</v>
      </c>
      <c r="B169" s="25" t="s">
        <v>44</v>
      </c>
      <c r="C169" s="65">
        <v>4100</v>
      </c>
      <c r="D169" s="51" t="s">
        <v>76</v>
      </c>
      <c r="E169" s="66">
        <v>414</v>
      </c>
      <c r="F169" s="39" t="s">
        <v>271</v>
      </c>
      <c r="G169" s="52">
        <v>0</v>
      </c>
      <c r="H169" s="52">
        <v>0</v>
      </c>
      <c r="I169" s="52">
        <v>0</v>
      </c>
      <c r="J169" s="12">
        <f t="shared" si="2"/>
        <v>0</v>
      </c>
      <c r="K169" s="70">
        <v>0</v>
      </c>
      <c r="L169" s="68">
        <v>0</v>
      </c>
      <c r="M169" s="68">
        <v>0</v>
      </c>
      <c r="N169" s="68">
        <v>0</v>
      </c>
      <c r="O169" s="70">
        <v>0</v>
      </c>
      <c r="P169" s="68">
        <v>0</v>
      </c>
      <c r="Q169" s="68">
        <v>0</v>
      </c>
      <c r="R169" s="68">
        <v>0</v>
      </c>
      <c r="S169" s="68">
        <v>0</v>
      </c>
      <c r="T169" s="68">
        <v>0</v>
      </c>
      <c r="U169" s="68">
        <v>0</v>
      </c>
      <c r="V169" s="68">
        <v>0</v>
      </c>
      <c r="W169" s="68">
        <v>0</v>
      </c>
    </row>
    <row r="170" spans="1:23" ht="27" x14ac:dyDescent="0.25">
      <c r="A170" s="64">
        <v>4000</v>
      </c>
      <c r="B170" s="25" t="s">
        <v>44</v>
      </c>
      <c r="C170" s="65">
        <v>4100</v>
      </c>
      <c r="D170" s="51" t="s">
        <v>76</v>
      </c>
      <c r="E170" s="66">
        <v>415</v>
      </c>
      <c r="F170" s="30" t="s">
        <v>272</v>
      </c>
      <c r="G170" s="52">
        <v>0</v>
      </c>
      <c r="H170" s="52">
        <v>0</v>
      </c>
      <c r="I170" s="52">
        <v>0</v>
      </c>
      <c r="J170" s="12">
        <f t="shared" si="2"/>
        <v>0</v>
      </c>
      <c r="K170" s="70">
        <v>0</v>
      </c>
      <c r="L170" s="68">
        <v>0</v>
      </c>
      <c r="M170" s="68">
        <v>0</v>
      </c>
      <c r="N170" s="68">
        <v>0</v>
      </c>
      <c r="O170" s="70">
        <v>0</v>
      </c>
      <c r="P170" s="68">
        <v>0</v>
      </c>
      <c r="Q170" s="68">
        <v>0</v>
      </c>
      <c r="R170" s="68">
        <v>0</v>
      </c>
      <c r="S170" s="68">
        <v>0</v>
      </c>
      <c r="T170" s="68">
        <v>0</v>
      </c>
      <c r="U170" s="68">
        <v>0</v>
      </c>
      <c r="V170" s="68">
        <v>0</v>
      </c>
      <c r="W170" s="68">
        <v>0</v>
      </c>
    </row>
    <row r="171" spans="1:23" ht="27" x14ac:dyDescent="0.25">
      <c r="A171" s="64">
        <v>4000</v>
      </c>
      <c r="B171" s="25" t="s">
        <v>44</v>
      </c>
      <c r="C171" s="65">
        <v>4100</v>
      </c>
      <c r="D171" s="51" t="s">
        <v>76</v>
      </c>
      <c r="E171" s="66">
        <v>416</v>
      </c>
      <c r="F171" s="30" t="s">
        <v>273</v>
      </c>
      <c r="G171" s="52">
        <v>0</v>
      </c>
      <c r="H171" s="52">
        <v>0</v>
      </c>
      <c r="I171" s="52">
        <v>0</v>
      </c>
      <c r="J171" s="12">
        <f t="shared" si="2"/>
        <v>0</v>
      </c>
      <c r="K171" s="70">
        <v>0</v>
      </c>
      <c r="L171" s="68">
        <v>0</v>
      </c>
      <c r="M171" s="68">
        <v>0</v>
      </c>
      <c r="N171" s="68">
        <v>0</v>
      </c>
      <c r="O171" s="70">
        <v>0</v>
      </c>
      <c r="P171" s="68">
        <v>0</v>
      </c>
      <c r="Q171" s="68">
        <v>0</v>
      </c>
      <c r="R171" s="68">
        <v>0</v>
      </c>
      <c r="S171" s="68">
        <v>0</v>
      </c>
      <c r="T171" s="68">
        <v>0</v>
      </c>
      <c r="U171" s="68">
        <v>0</v>
      </c>
      <c r="V171" s="68">
        <v>0</v>
      </c>
      <c r="W171" s="68">
        <v>0</v>
      </c>
    </row>
    <row r="172" spans="1:23" ht="27" x14ac:dyDescent="0.25">
      <c r="A172" s="64">
        <v>4000</v>
      </c>
      <c r="B172" s="25" t="s">
        <v>44</v>
      </c>
      <c r="C172" s="65">
        <v>4100</v>
      </c>
      <c r="D172" s="51" t="s">
        <v>76</v>
      </c>
      <c r="E172" s="66">
        <v>417</v>
      </c>
      <c r="F172" s="30" t="s">
        <v>274</v>
      </c>
      <c r="G172" s="52">
        <v>0</v>
      </c>
      <c r="H172" s="52">
        <v>0</v>
      </c>
      <c r="I172" s="52">
        <v>0</v>
      </c>
      <c r="J172" s="12">
        <f t="shared" si="2"/>
        <v>0</v>
      </c>
      <c r="K172" s="70">
        <v>0</v>
      </c>
      <c r="L172" s="68">
        <v>0</v>
      </c>
      <c r="M172" s="68">
        <v>0</v>
      </c>
      <c r="N172" s="68">
        <v>0</v>
      </c>
      <c r="O172" s="70">
        <v>0</v>
      </c>
      <c r="P172" s="68">
        <v>0</v>
      </c>
      <c r="Q172" s="68">
        <v>0</v>
      </c>
      <c r="R172" s="68">
        <v>0</v>
      </c>
      <c r="S172" s="68">
        <v>0</v>
      </c>
      <c r="T172" s="68">
        <v>0</v>
      </c>
      <c r="U172" s="68">
        <v>0</v>
      </c>
      <c r="V172" s="68">
        <v>0</v>
      </c>
      <c r="W172" s="68">
        <v>0</v>
      </c>
    </row>
    <row r="173" spans="1:23" ht="27" x14ac:dyDescent="0.25">
      <c r="A173" s="64">
        <v>4000</v>
      </c>
      <c r="B173" s="25" t="s">
        <v>44</v>
      </c>
      <c r="C173" s="65">
        <v>4100</v>
      </c>
      <c r="D173" s="51" t="s">
        <v>76</v>
      </c>
      <c r="E173" s="66">
        <v>418</v>
      </c>
      <c r="F173" s="30" t="s">
        <v>275</v>
      </c>
      <c r="G173" s="52">
        <v>0</v>
      </c>
      <c r="H173" s="52">
        <v>0</v>
      </c>
      <c r="I173" s="52">
        <v>0</v>
      </c>
      <c r="J173" s="12">
        <f t="shared" si="2"/>
        <v>0</v>
      </c>
      <c r="K173" s="70">
        <v>0</v>
      </c>
      <c r="L173" s="68">
        <v>0</v>
      </c>
      <c r="M173" s="68">
        <v>0</v>
      </c>
      <c r="N173" s="68">
        <v>0</v>
      </c>
      <c r="O173" s="70">
        <v>0</v>
      </c>
      <c r="P173" s="68">
        <v>0</v>
      </c>
      <c r="Q173" s="68">
        <v>0</v>
      </c>
      <c r="R173" s="68">
        <v>0</v>
      </c>
      <c r="S173" s="68">
        <v>0</v>
      </c>
      <c r="T173" s="68">
        <v>0</v>
      </c>
      <c r="U173" s="68">
        <v>0</v>
      </c>
      <c r="V173" s="68">
        <v>0</v>
      </c>
      <c r="W173" s="68">
        <v>0</v>
      </c>
    </row>
    <row r="174" spans="1:23" ht="27" x14ac:dyDescent="0.25">
      <c r="A174" s="64">
        <v>4000</v>
      </c>
      <c r="B174" s="25" t="s">
        <v>44</v>
      </c>
      <c r="C174" s="65">
        <v>4100</v>
      </c>
      <c r="D174" s="51" t="s">
        <v>76</v>
      </c>
      <c r="E174" s="66">
        <v>419</v>
      </c>
      <c r="F174" s="30" t="s">
        <v>276</v>
      </c>
      <c r="G174" s="52">
        <v>0</v>
      </c>
      <c r="H174" s="52">
        <v>0</v>
      </c>
      <c r="I174" s="52">
        <v>0</v>
      </c>
      <c r="J174" s="12">
        <f t="shared" si="2"/>
        <v>0</v>
      </c>
      <c r="K174" s="70">
        <v>0</v>
      </c>
      <c r="L174" s="68">
        <v>0</v>
      </c>
      <c r="M174" s="68">
        <v>0</v>
      </c>
      <c r="N174" s="68">
        <v>0</v>
      </c>
      <c r="O174" s="70">
        <v>0</v>
      </c>
      <c r="P174" s="68">
        <v>0</v>
      </c>
      <c r="Q174" s="68">
        <v>0</v>
      </c>
      <c r="R174" s="68">
        <v>0</v>
      </c>
      <c r="S174" s="68">
        <v>0</v>
      </c>
      <c r="T174" s="68">
        <v>0</v>
      </c>
      <c r="U174" s="68">
        <v>0</v>
      </c>
      <c r="V174" s="68">
        <v>0</v>
      </c>
      <c r="W174" s="68">
        <v>0</v>
      </c>
    </row>
    <row r="175" spans="1:23" ht="27" x14ac:dyDescent="0.25">
      <c r="A175" s="64">
        <v>4000</v>
      </c>
      <c r="B175" s="25" t="s">
        <v>44</v>
      </c>
      <c r="C175" s="65">
        <v>4200</v>
      </c>
      <c r="D175" s="51" t="s">
        <v>77</v>
      </c>
      <c r="E175" s="66">
        <v>421</v>
      </c>
      <c r="F175" s="30" t="s">
        <v>277</v>
      </c>
      <c r="G175" s="52">
        <v>0</v>
      </c>
      <c r="H175" s="52">
        <v>0</v>
      </c>
      <c r="I175" s="52">
        <v>0</v>
      </c>
      <c r="J175" s="12">
        <f t="shared" si="2"/>
        <v>0</v>
      </c>
      <c r="K175" s="70">
        <v>0</v>
      </c>
      <c r="L175" s="68">
        <v>0</v>
      </c>
      <c r="M175" s="68">
        <v>0</v>
      </c>
      <c r="N175" s="68">
        <v>0</v>
      </c>
      <c r="O175" s="70">
        <v>0</v>
      </c>
      <c r="P175" s="68">
        <v>0</v>
      </c>
      <c r="Q175" s="68">
        <v>0</v>
      </c>
      <c r="R175" s="68">
        <v>0</v>
      </c>
      <c r="S175" s="68">
        <v>0</v>
      </c>
      <c r="T175" s="68">
        <v>0</v>
      </c>
      <c r="U175" s="68">
        <v>0</v>
      </c>
      <c r="V175" s="68">
        <v>0</v>
      </c>
      <c r="W175" s="68">
        <v>0</v>
      </c>
    </row>
    <row r="176" spans="1:23" ht="27" x14ac:dyDescent="0.25">
      <c r="A176" s="64">
        <v>4000</v>
      </c>
      <c r="B176" s="25" t="s">
        <v>44</v>
      </c>
      <c r="C176" s="65">
        <v>4200</v>
      </c>
      <c r="D176" s="51" t="s">
        <v>77</v>
      </c>
      <c r="E176" s="66">
        <v>422</v>
      </c>
      <c r="F176" s="30" t="s">
        <v>278</v>
      </c>
      <c r="G176" s="52">
        <v>0</v>
      </c>
      <c r="H176" s="52">
        <v>0</v>
      </c>
      <c r="I176" s="52">
        <v>0</v>
      </c>
      <c r="J176" s="12">
        <f t="shared" si="2"/>
        <v>0</v>
      </c>
      <c r="K176" s="70">
        <v>0</v>
      </c>
      <c r="L176" s="68">
        <v>0</v>
      </c>
      <c r="M176" s="68">
        <v>0</v>
      </c>
      <c r="N176" s="68">
        <v>0</v>
      </c>
      <c r="O176" s="70">
        <v>0</v>
      </c>
      <c r="P176" s="68">
        <v>0</v>
      </c>
      <c r="Q176" s="68">
        <v>0</v>
      </c>
      <c r="R176" s="68">
        <v>0</v>
      </c>
      <c r="S176" s="68">
        <v>0</v>
      </c>
      <c r="T176" s="68">
        <v>0</v>
      </c>
      <c r="U176" s="68">
        <v>0</v>
      </c>
      <c r="V176" s="68">
        <v>0</v>
      </c>
      <c r="W176" s="68">
        <v>0</v>
      </c>
    </row>
    <row r="177" spans="1:23" ht="27" x14ac:dyDescent="0.25">
      <c r="A177" s="64">
        <v>4000</v>
      </c>
      <c r="B177" s="25" t="s">
        <v>44</v>
      </c>
      <c r="C177" s="65">
        <v>4200</v>
      </c>
      <c r="D177" s="51" t="s">
        <v>77</v>
      </c>
      <c r="E177" s="66">
        <v>423</v>
      </c>
      <c r="F177" s="30" t="s">
        <v>279</v>
      </c>
      <c r="G177" s="52">
        <v>0</v>
      </c>
      <c r="H177" s="52">
        <v>0</v>
      </c>
      <c r="I177" s="52">
        <v>0</v>
      </c>
      <c r="J177" s="12">
        <f t="shared" si="2"/>
        <v>0</v>
      </c>
      <c r="K177" s="70">
        <v>0</v>
      </c>
      <c r="L177" s="68">
        <v>0</v>
      </c>
      <c r="M177" s="68">
        <v>0</v>
      </c>
      <c r="N177" s="68">
        <v>0</v>
      </c>
      <c r="O177" s="70">
        <v>0</v>
      </c>
      <c r="P177" s="68">
        <v>0</v>
      </c>
      <c r="Q177" s="68">
        <v>0</v>
      </c>
      <c r="R177" s="68">
        <v>0</v>
      </c>
      <c r="S177" s="68">
        <v>0</v>
      </c>
      <c r="T177" s="68">
        <v>0</v>
      </c>
      <c r="U177" s="68">
        <v>0</v>
      </c>
      <c r="V177" s="68">
        <v>0</v>
      </c>
      <c r="W177" s="68">
        <v>0</v>
      </c>
    </row>
    <row r="178" spans="1:23" ht="27" x14ac:dyDescent="0.25">
      <c r="A178" s="64">
        <v>4000</v>
      </c>
      <c r="B178" s="25" t="s">
        <v>44</v>
      </c>
      <c r="C178" s="65">
        <v>4200</v>
      </c>
      <c r="D178" s="51" t="s">
        <v>77</v>
      </c>
      <c r="E178" s="66">
        <v>424</v>
      </c>
      <c r="F178" s="30" t="s">
        <v>280</v>
      </c>
      <c r="G178" s="52">
        <v>0</v>
      </c>
      <c r="H178" s="52">
        <v>0</v>
      </c>
      <c r="I178" s="52">
        <v>0</v>
      </c>
      <c r="J178" s="12">
        <f t="shared" si="2"/>
        <v>0</v>
      </c>
      <c r="K178" s="70">
        <v>0</v>
      </c>
      <c r="L178" s="68">
        <v>0</v>
      </c>
      <c r="M178" s="68">
        <v>0</v>
      </c>
      <c r="N178" s="68">
        <v>0</v>
      </c>
      <c r="O178" s="70">
        <v>0</v>
      </c>
      <c r="P178" s="68">
        <v>0</v>
      </c>
      <c r="Q178" s="68">
        <v>0</v>
      </c>
      <c r="R178" s="68">
        <v>0</v>
      </c>
      <c r="S178" s="68">
        <v>0</v>
      </c>
      <c r="T178" s="68">
        <v>0</v>
      </c>
      <c r="U178" s="68">
        <v>0</v>
      </c>
      <c r="V178" s="68">
        <v>0</v>
      </c>
      <c r="W178" s="68">
        <v>0</v>
      </c>
    </row>
    <row r="179" spans="1:23" ht="27" x14ac:dyDescent="0.25">
      <c r="A179" s="64">
        <v>4000</v>
      </c>
      <c r="B179" s="25" t="s">
        <v>44</v>
      </c>
      <c r="C179" s="65">
        <v>4200</v>
      </c>
      <c r="D179" s="51" t="s">
        <v>77</v>
      </c>
      <c r="E179" s="66">
        <v>425</v>
      </c>
      <c r="F179" s="30" t="s">
        <v>281</v>
      </c>
      <c r="G179" s="52">
        <v>0</v>
      </c>
      <c r="H179" s="52">
        <v>0</v>
      </c>
      <c r="I179" s="52">
        <v>0</v>
      </c>
      <c r="J179" s="12">
        <f t="shared" si="2"/>
        <v>0</v>
      </c>
      <c r="K179" s="70">
        <v>0</v>
      </c>
      <c r="L179" s="68">
        <v>0</v>
      </c>
      <c r="M179" s="68">
        <v>0</v>
      </c>
      <c r="N179" s="68">
        <v>0</v>
      </c>
      <c r="O179" s="70">
        <v>0</v>
      </c>
      <c r="P179" s="68">
        <v>0</v>
      </c>
      <c r="Q179" s="68">
        <v>0</v>
      </c>
      <c r="R179" s="68">
        <v>0</v>
      </c>
      <c r="S179" s="68">
        <v>0</v>
      </c>
      <c r="T179" s="68">
        <v>0</v>
      </c>
      <c r="U179" s="68">
        <v>0</v>
      </c>
      <c r="V179" s="68">
        <v>0</v>
      </c>
      <c r="W179" s="68">
        <v>0</v>
      </c>
    </row>
    <row r="180" spans="1:23" ht="27" x14ac:dyDescent="0.25">
      <c r="A180" s="64">
        <v>4000</v>
      </c>
      <c r="B180" s="25" t="s">
        <v>44</v>
      </c>
      <c r="C180" s="65">
        <v>4300</v>
      </c>
      <c r="D180" s="51" t="s">
        <v>78</v>
      </c>
      <c r="E180" s="66">
        <v>431</v>
      </c>
      <c r="F180" s="30" t="s">
        <v>282</v>
      </c>
      <c r="G180" s="52">
        <v>0</v>
      </c>
      <c r="H180" s="52">
        <v>0</v>
      </c>
      <c r="I180" s="52">
        <v>0</v>
      </c>
      <c r="J180" s="12">
        <f t="shared" si="2"/>
        <v>0</v>
      </c>
      <c r="K180" s="70">
        <v>0</v>
      </c>
      <c r="L180" s="68">
        <v>0</v>
      </c>
      <c r="M180" s="68">
        <v>0</v>
      </c>
      <c r="N180" s="68">
        <v>0</v>
      </c>
      <c r="O180" s="70">
        <v>0</v>
      </c>
      <c r="P180" s="68">
        <v>0</v>
      </c>
      <c r="Q180" s="68">
        <v>0</v>
      </c>
      <c r="R180" s="68">
        <v>0</v>
      </c>
      <c r="S180" s="68">
        <v>0</v>
      </c>
      <c r="T180" s="68">
        <v>0</v>
      </c>
      <c r="U180" s="68">
        <v>0</v>
      </c>
      <c r="V180" s="68">
        <v>0</v>
      </c>
      <c r="W180" s="68">
        <v>0</v>
      </c>
    </row>
    <row r="181" spans="1:23" ht="27" x14ac:dyDescent="0.25">
      <c r="A181" s="64">
        <v>4000</v>
      </c>
      <c r="B181" s="25" t="s">
        <v>44</v>
      </c>
      <c r="C181" s="65">
        <v>4300</v>
      </c>
      <c r="D181" s="51" t="s">
        <v>78</v>
      </c>
      <c r="E181" s="66">
        <v>432</v>
      </c>
      <c r="F181" s="30" t="s">
        <v>283</v>
      </c>
      <c r="G181" s="52">
        <v>0</v>
      </c>
      <c r="H181" s="52">
        <v>0</v>
      </c>
      <c r="I181" s="52">
        <v>0</v>
      </c>
      <c r="J181" s="12">
        <f t="shared" si="2"/>
        <v>0</v>
      </c>
      <c r="K181" s="70">
        <v>0</v>
      </c>
      <c r="L181" s="68">
        <v>0</v>
      </c>
      <c r="M181" s="68">
        <v>0</v>
      </c>
      <c r="N181" s="68">
        <v>0</v>
      </c>
      <c r="O181" s="70">
        <v>0</v>
      </c>
      <c r="P181" s="68">
        <v>0</v>
      </c>
      <c r="Q181" s="68">
        <v>0</v>
      </c>
      <c r="R181" s="68">
        <v>0</v>
      </c>
      <c r="S181" s="68">
        <v>0</v>
      </c>
      <c r="T181" s="68">
        <v>0</v>
      </c>
      <c r="U181" s="68">
        <v>0</v>
      </c>
      <c r="V181" s="68">
        <v>0</v>
      </c>
      <c r="W181" s="68">
        <v>0</v>
      </c>
    </row>
    <row r="182" spans="1:23" ht="27" x14ac:dyDescent="0.25">
      <c r="A182" s="64">
        <v>4000</v>
      </c>
      <c r="B182" s="25" t="s">
        <v>44</v>
      </c>
      <c r="C182" s="65">
        <v>4300</v>
      </c>
      <c r="D182" s="51" t="s">
        <v>78</v>
      </c>
      <c r="E182" s="66">
        <v>433</v>
      </c>
      <c r="F182" s="30" t="s">
        <v>284</v>
      </c>
      <c r="G182" s="52">
        <v>0</v>
      </c>
      <c r="H182" s="52">
        <v>0</v>
      </c>
      <c r="I182" s="52">
        <v>0</v>
      </c>
      <c r="J182" s="12">
        <f t="shared" si="2"/>
        <v>0</v>
      </c>
      <c r="K182" s="70">
        <v>0</v>
      </c>
      <c r="L182" s="68">
        <v>0</v>
      </c>
      <c r="M182" s="68">
        <v>0</v>
      </c>
      <c r="N182" s="68">
        <v>0</v>
      </c>
      <c r="O182" s="70">
        <v>0</v>
      </c>
      <c r="P182" s="68">
        <v>0</v>
      </c>
      <c r="Q182" s="68">
        <v>0</v>
      </c>
      <c r="R182" s="68">
        <v>0</v>
      </c>
      <c r="S182" s="68">
        <v>0</v>
      </c>
      <c r="T182" s="68">
        <v>0</v>
      </c>
      <c r="U182" s="68">
        <v>0</v>
      </c>
      <c r="V182" s="68">
        <v>0</v>
      </c>
      <c r="W182" s="68">
        <v>0</v>
      </c>
    </row>
    <row r="183" spans="1:23" ht="27" x14ac:dyDescent="0.25">
      <c r="A183" s="64">
        <v>4000</v>
      </c>
      <c r="B183" s="25" t="s">
        <v>44</v>
      </c>
      <c r="C183" s="65">
        <v>4300</v>
      </c>
      <c r="D183" s="51" t="s">
        <v>78</v>
      </c>
      <c r="E183" s="66">
        <v>434</v>
      </c>
      <c r="F183" s="30" t="s">
        <v>285</v>
      </c>
      <c r="G183" s="52">
        <v>0</v>
      </c>
      <c r="H183" s="52">
        <v>0</v>
      </c>
      <c r="I183" s="52">
        <v>0</v>
      </c>
      <c r="J183" s="12">
        <f t="shared" si="2"/>
        <v>0</v>
      </c>
      <c r="K183" s="70">
        <v>0</v>
      </c>
      <c r="L183" s="68">
        <v>0</v>
      </c>
      <c r="M183" s="68">
        <v>0</v>
      </c>
      <c r="N183" s="68">
        <v>0</v>
      </c>
      <c r="O183" s="70">
        <v>0</v>
      </c>
      <c r="P183" s="68">
        <v>0</v>
      </c>
      <c r="Q183" s="68">
        <v>0</v>
      </c>
      <c r="R183" s="68">
        <v>0</v>
      </c>
      <c r="S183" s="68">
        <v>0</v>
      </c>
      <c r="T183" s="68">
        <v>0</v>
      </c>
      <c r="U183" s="68">
        <v>0</v>
      </c>
      <c r="V183" s="68">
        <v>0</v>
      </c>
      <c r="W183" s="68">
        <v>0</v>
      </c>
    </row>
    <row r="184" spans="1:23" ht="27" x14ac:dyDescent="0.25">
      <c r="A184" s="64">
        <v>4000</v>
      </c>
      <c r="B184" s="25" t="s">
        <v>44</v>
      </c>
      <c r="C184" s="65">
        <v>4300</v>
      </c>
      <c r="D184" s="51" t="s">
        <v>78</v>
      </c>
      <c r="E184" s="66">
        <v>435</v>
      </c>
      <c r="F184" s="30" t="s">
        <v>286</v>
      </c>
      <c r="G184" s="52">
        <v>0</v>
      </c>
      <c r="H184" s="52">
        <v>0</v>
      </c>
      <c r="I184" s="52">
        <v>0</v>
      </c>
      <c r="J184" s="12">
        <f t="shared" si="2"/>
        <v>0</v>
      </c>
      <c r="K184" s="70">
        <v>0</v>
      </c>
      <c r="L184" s="68">
        <v>0</v>
      </c>
      <c r="M184" s="68">
        <v>0</v>
      </c>
      <c r="N184" s="68">
        <v>0</v>
      </c>
      <c r="O184" s="70">
        <v>0</v>
      </c>
      <c r="P184" s="68">
        <v>0</v>
      </c>
      <c r="Q184" s="68">
        <v>0</v>
      </c>
      <c r="R184" s="68">
        <v>0</v>
      </c>
      <c r="S184" s="68">
        <v>0</v>
      </c>
      <c r="T184" s="68">
        <v>0</v>
      </c>
      <c r="U184" s="68">
        <v>0</v>
      </c>
      <c r="V184" s="68">
        <v>0</v>
      </c>
      <c r="W184" s="68">
        <v>0</v>
      </c>
    </row>
    <row r="185" spans="1:23" ht="27" x14ac:dyDescent="0.25">
      <c r="A185" s="64">
        <v>4000</v>
      </c>
      <c r="B185" s="25" t="s">
        <v>44</v>
      </c>
      <c r="C185" s="65">
        <v>4300</v>
      </c>
      <c r="D185" s="51" t="s">
        <v>78</v>
      </c>
      <c r="E185" s="66">
        <v>436</v>
      </c>
      <c r="F185" s="30" t="s">
        <v>287</v>
      </c>
      <c r="G185" s="52">
        <v>0</v>
      </c>
      <c r="H185" s="52">
        <v>0</v>
      </c>
      <c r="I185" s="52">
        <v>0</v>
      </c>
      <c r="J185" s="12">
        <f t="shared" si="2"/>
        <v>0</v>
      </c>
      <c r="K185" s="70">
        <v>0</v>
      </c>
      <c r="L185" s="68">
        <v>0</v>
      </c>
      <c r="M185" s="68">
        <v>0</v>
      </c>
      <c r="N185" s="68">
        <v>0</v>
      </c>
      <c r="O185" s="70">
        <v>0</v>
      </c>
      <c r="P185" s="68">
        <v>0</v>
      </c>
      <c r="Q185" s="68">
        <v>0</v>
      </c>
      <c r="R185" s="68">
        <v>0</v>
      </c>
      <c r="S185" s="68">
        <v>0</v>
      </c>
      <c r="T185" s="68">
        <v>0</v>
      </c>
      <c r="U185" s="68">
        <v>0</v>
      </c>
      <c r="V185" s="68">
        <v>0</v>
      </c>
      <c r="W185" s="68">
        <v>0</v>
      </c>
    </row>
    <row r="186" spans="1:23" ht="27" x14ac:dyDescent="0.25">
      <c r="A186" s="64">
        <v>4000</v>
      </c>
      <c r="B186" s="25" t="s">
        <v>44</v>
      </c>
      <c r="C186" s="65">
        <v>4300</v>
      </c>
      <c r="D186" s="51" t="s">
        <v>78</v>
      </c>
      <c r="E186" s="66">
        <v>437</v>
      </c>
      <c r="F186" s="30" t="s">
        <v>288</v>
      </c>
      <c r="G186" s="52">
        <v>0</v>
      </c>
      <c r="H186" s="52">
        <v>0</v>
      </c>
      <c r="I186" s="52">
        <v>0</v>
      </c>
      <c r="J186" s="12">
        <f t="shared" si="2"/>
        <v>0</v>
      </c>
      <c r="K186" s="70">
        <v>0</v>
      </c>
      <c r="L186" s="68">
        <v>0</v>
      </c>
      <c r="M186" s="68">
        <v>0</v>
      </c>
      <c r="N186" s="68">
        <v>0</v>
      </c>
      <c r="O186" s="70">
        <v>0</v>
      </c>
      <c r="P186" s="68">
        <v>0</v>
      </c>
      <c r="Q186" s="68">
        <v>0</v>
      </c>
      <c r="R186" s="68">
        <v>0</v>
      </c>
      <c r="S186" s="68">
        <v>0</v>
      </c>
      <c r="T186" s="68">
        <v>0</v>
      </c>
      <c r="U186" s="68">
        <v>0</v>
      </c>
      <c r="V186" s="68">
        <v>0</v>
      </c>
      <c r="W186" s="68">
        <v>0</v>
      </c>
    </row>
    <row r="187" spans="1:23" ht="27" x14ac:dyDescent="0.25">
      <c r="A187" s="64">
        <v>4000</v>
      </c>
      <c r="B187" s="25" t="s">
        <v>44</v>
      </c>
      <c r="C187" s="65">
        <v>4400</v>
      </c>
      <c r="D187" s="51" t="s">
        <v>79</v>
      </c>
      <c r="E187" s="66">
        <v>441</v>
      </c>
      <c r="F187" s="30" t="s">
        <v>289</v>
      </c>
      <c r="G187" s="52">
        <v>0</v>
      </c>
      <c r="H187" s="52">
        <v>0</v>
      </c>
      <c r="I187" s="52">
        <v>0</v>
      </c>
      <c r="J187" s="12">
        <f t="shared" si="2"/>
        <v>0</v>
      </c>
      <c r="K187" s="70">
        <v>0</v>
      </c>
      <c r="L187" s="68">
        <v>0</v>
      </c>
      <c r="M187" s="68">
        <v>0</v>
      </c>
      <c r="N187" s="68">
        <v>0</v>
      </c>
      <c r="O187" s="70">
        <v>0</v>
      </c>
      <c r="P187" s="68">
        <v>0</v>
      </c>
      <c r="Q187" s="68">
        <v>0</v>
      </c>
      <c r="R187" s="68">
        <v>0</v>
      </c>
      <c r="S187" s="68">
        <v>0</v>
      </c>
      <c r="T187" s="68">
        <v>0</v>
      </c>
      <c r="U187" s="68">
        <v>0</v>
      </c>
      <c r="V187" s="68">
        <v>0</v>
      </c>
      <c r="W187" s="68">
        <v>0</v>
      </c>
    </row>
    <row r="188" spans="1:23" ht="27" x14ac:dyDescent="0.25">
      <c r="A188" s="64">
        <v>4000</v>
      </c>
      <c r="B188" s="25" t="s">
        <v>44</v>
      </c>
      <c r="C188" s="65">
        <v>4400</v>
      </c>
      <c r="D188" s="51" t="s">
        <v>79</v>
      </c>
      <c r="E188" s="66">
        <v>442</v>
      </c>
      <c r="F188" s="30" t="s">
        <v>290</v>
      </c>
      <c r="G188" s="52">
        <v>0</v>
      </c>
      <c r="H188" s="52">
        <v>0</v>
      </c>
      <c r="I188" s="52">
        <v>0</v>
      </c>
      <c r="J188" s="12">
        <f t="shared" si="2"/>
        <v>0</v>
      </c>
      <c r="K188" s="70">
        <v>0</v>
      </c>
      <c r="L188" s="68">
        <v>0</v>
      </c>
      <c r="M188" s="68">
        <v>0</v>
      </c>
      <c r="N188" s="68">
        <v>0</v>
      </c>
      <c r="O188" s="70">
        <v>0</v>
      </c>
      <c r="P188" s="68">
        <v>0</v>
      </c>
      <c r="Q188" s="68">
        <v>0</v>
      </c>
      <c r="R188" s="68">
        <v>0</v>
      </c>
      <c r="S188" s="68">
        <v>0</v>
      </c>
      <c r="T188" s="68">
        <v>0</v>
      </c>
      <c r="U188" s="68">
        <v>0</v>
      </c>
      <c r="V188" s="68">
        <v>0</v>
      </c>
      <c r="W188" s="68">
        <v>0</v>
      </c>
    </row>
    <row r="189" spans="1:23" ht="27" x14ac:dyDescent="0.25">
      <c r="A189" s="64">
        <v>4000</v>
      </c>
      <c r="B189" s="25" t="s">
        <v>44</v>
      </c>
      <c r="C189" s="65">
        <v>4400</v>
      </c>
      <c r="D189" s="51" t="s">
        <v>79</v>
      </c>
      <c r="E189" s="66">
        <v>443</v>
      </c>
      <c r="F189" s="30" t="s">
        <v>291</v>
      </c>
      <c r="G189" s="52">
        <v>0</v>
      </c>
      <c r="H189" s="52">
        <v>0</v>
      </c>
      <c r="I189" s="52">
        <v>0</v>
      </c>
      <c r="J189" s="12">
        <f t="shared" si="2"/>
        <v>0</v>
      </c>
      <c r="K189" s="70">
        <v>0</v>
      </c>
      <c r="L189" s="68">
        <v>0</v>
      </c>
      <c r="M189" s="68">
        <v>0</v>
      </c>
      <c r="N189" s="68">
        <v>0</v>
      </c>
      <c r="O189" s="70">
        <v>0</v>
      </c>
      <c r="P189" s="68">
        <v>0</v>
      </c>
      <c r="Q189" s="68">
        <v>0</v>
      </c>
      <c r="R189" s="68">
        <v>0</v>
      </c>
      <c r="S189" s="68">
        <v>0</v>
      </c>
      <c r="T189" s="68">
        <v>0</v>
      </c>
      <c r="U189" s="68">
        <v>0</v>
      </c>
      <c r="V189" s="68">
        <v>0</v>
      </c>
      <c r="W189" s="68">
        <v>0</v>
      </c>
    </row>
    <row r="190" spans="1:23" ht="27" x14ac:dyDescent="0.25">
      <c r="A190" s="64">
        <v>4000</v>
      </c>
      <c r="B190" s="25" t="s">
        <v>44</v>
      </c>
      <c r="C190" s="65">
        <v>4400</v>
      </c>
      <c r="D190" s="51" t="s">
        <v>79</v>
      </c>
      <c r="E190" s="66">
        <v>444</v>
      </c>
      <c r="F190" s="30" t="s">
        <v>292</v>
      </c>
      <c r="G190" s="52">
        <v>0</v>
      </c>
      <c r="H190" s="52">
        <v>0</v>
      </c>
      <c r="I190" s="52">
        <v>0</v>
      </c>
      <c r="J190" s="12">
        <f t="shared" si="2"/>
        <v>0</v>
      </c>
      <c r="K190" s="70">
        <v>0</v>
      </c>
      <c r="L190" s="68">
        <v>0</v>
      </c>
      <c r="M190" s="68">
        <v>0</v>
      </c>
      <c r="N190" s="68">
        <v>0</v>
      </c>
      <c r="O190" s="70">
        <v>0</v>
      </c>
      <c r="P190" s="68">
        <v>0</v>
      </c>
      <c r="Q190" s="68">
        <v>0</v>
      </c>
      <c r="R190" s="68">
        <v>0</v>
      </c>
      <c r="S190" s="68">
        <v>0</v>
      </c>
      <c r="T190" s="68">
        <v>0</v>
      </c>
      <c r="U190" s="68">
        <v>0</v>
      </c>
      <c r="V190" s="68">
        <v>0</v>
      </c>
      <c r="W190" s="68">
        <v>0</v>
      </c>
    </row>
    <row r="191" spans="1:23" ht="27" x14ac:dyDescent="0.25">
      <c r="A191" s="64">
        <v>4000</v>
      </c>
      <c r="B191" s="25" t="s">
        <v>44</v>
      </c>
      <c r="C191" s="65">
        <v>4400</v>
      </c>
      <c r="D191" s="51" t="s">
        <v>79</v>
      </c>
      <c r="E191" s="66">
        <v>445</v>
      </c>
      <c r="F191" s="30" t="s">
        <v>293</v>
      </c>
      <c r="G191" s="52">
        <v>0</v>
      </c>
      <c r="H191" s="52">
        <v>0</v>
      </c>
      <c r="I191" s="52">
        <v>0</v>
      </c>
      <c r="J191" s="12">
        <f t="shared" si="2"/>
        <v>0</v>
      </c>
      <c r="K191" s="70">
        <v>0</v>
      </c>
      <c r="L191" s="68">
        <v>0</v>
      </c>
      <c r="M191" s="68">
        <v>0</v>
      </c>
      <c r="N191" s="68">
        <v>0</v>
      </c>
      <c r="O191" s="70">
        <v>0</v>
      </c>
      <c r="P191" s="68">
        <v>0</v>
      </c>
      <c r="Q191" s="68">
        <v>0</v>
      </c>
      <c r="R191" s="68">
        <v>0</v>
      </c>
      <c r="S191" s="68">
        <v>0</v>
      </c>
      <c r="T191" s="68">
        <v>0</v>
      </c>
      <c r="U191" s="68">
        <v>0</v>
      </c>
      <c r="V191" s="68">
        <v>0</v>
      </c>
      <c r="W191" s="68">
        <v>0</v>
      </c>
    </row>
    <row r="192" spans="1:23" ht="27" x14ac:dyDescent="0.25">
      <c r="A192" s="64">
        <v>4000</v>
      </c>
      <c r="B192" s="25" t="s">
        <v>44</v>
      </c>
      <c r="C192" s="65">
        <v>4400</v>
      </c>
      <c r="D192" s="51" t="s">
        <v>79</v>
      </c>
      <c r="E192" s="66">
        <v>446</v>
      </c>
      <c r="F192" s="30" t="s">
        <v>294</v>
      </c>
      <c r="G192" s="52">
        <v>0</v>
      </c>
      <c r="H192" s="52">
        <v>0</v>
      </c>
      <c r="I192" s="52">
        <v>0</v>
      </c>
      <c r="J192" s="12">
        <f t="shared" si="2"/>
        <v>0</v>
      </c>
      <c r="K192" s="70">
        <v>0</v>
      </c>
      <c r="L192" s="68">
        <v>0</v>
      </c>
      <c r="M192" s="68">
        <v>0</v>
      </c>
      <c r="N192" s="68">
        <v>0</v>
      </c>
      <c r="O192" s="70">
        <v>0</v>
      </c>
      <c r="P192" s="68">
        <v>0</v>
      </c>
      <c r="Q192" s="68">
        <v>0</v>
      </c>
      <c r="R192" s="68">
        <v>0</v>
      </c>
      <c r="S192" s="68">
        <v>0</v>
      </c>
      <c r="T192" s="68">
        <v>0</v>
      </c>
      <c r="U192" s="68">
        <v>0</v>
      </c>
      <c r="V192" s="68">
        <v>0</v>
      </c>
      <c r="W192" s="68">
        <v>0</v>
      </c>
    </row>
    <row r="193" spans="1:23" ht="27" x14ac:dyDescent="0.25">
      <c r="A193" s="64">
        <v>4000</v>
      </c>
      <c r="B193" s="25" t="s">
        <v>44</v>
      </c>
      <c r="C193" s="65">
        <v>4400</v>
      </c>
      <c r="D193" s="51" t="s">
        <v>79</v>
      </c>
      <c r="E193" s="66">
        <v>447</v>
      </c>
      <c r="F193" s="30" t="s">
        <v>295</v>
      </c>
      <c r="G193" s="52">
        <v>0</v>
      </c>
      <c r="H193" s="52">
        <v>0</v>
      </c>
      <c r="I193" s="52">
        <v>0</v>
      </c>
      <c r="J193" s="12">
        <f t="shared" si="2"/>
        <v>0</v>
      </c>
      <c r="K193" s="70">
        <v>0</v>
      </c>
      <c r="L193" s="68">
        <v>0</v>
      </c>
      <c r="M193" s="68">
        <v>0</v>
      </c>
      <c r="N193" s="68">
        <v>0</v>
      </c>
      <c r="O193" s="70">
        <v>0</v>
      </c>
      <c r="P193" s="68">
        <v>0</v>
      </c>
      <c r="Q193" s="68">
        <v>0</v>
      </c>
      <c r="R193" s="68">
        <v>0</v>
      </c>
      <c r="S193" s="68">
        <v>0</v>
      </c>
      <c r="T193" s="68">
        <v>0</v>
      </c>
      <c r="U193" s="68">
        <v>0</v>
      </c>
      <c r="V193" s="68">
        <v>0</v>
      </c>
      <c r="W193" s="68">
        <v>0</v>
      </c>
    </row>
    <row r="194" spans="1:23" ht="27" x14ac:dyDescent="0.25">
      <c r="A194" s="64">
        <v>4000</v>
      </c>
      <c r="B194" s="25" t="s">
        <v>44</v>
      </c>
      <c r="C194" s="65">
        <v>4400</v>
      </c>
      <c r="D194" s="51" t="s">
        <v>79</v>
      </c>
      <c r="E194" s="66">
        <v>448</v>
      </c>
      <c r="F194" s="30" t="s">
        <v>296</v>
      </c>
      <c r="G194" s="52">
        <v>0</v>
      </c>
      <c r="H194" s="52">
        <v>0</v>
      </c>
      <c r="I194" s="52">
        <v>0</v>
      </c>
      <c r="J194" s="12">
        <f t="shared" si="2"/>
        <v>0</v>
      </c>
      <c r="K194" s="70">
        <v>0</v>
      </c>
      <c r="L194" s="68">
        <v>0</v>
      </c>
      <c r="M194" s="68">
        <v>0</v>
      </c>
      <c r="N194" s="68">
        <v>0</v>
      </c>
      <c r="O194" s="70">
        <v>0</v>
      </c>
      <c r="P194" s="68">
        <v>0</v>
      </c>
      <c r="Q194" s="68">
        <v>0</v>
      </c>
      <c r="R194" s="68">
        <v>0</v>
      </c>
      <c r="S194" s="68">
        <v>0</v>
      </c>
      <c r="T194" s="68">
        <v>0</v>
      </c>
      <c r="U194" s="68">
        <v>0</v>
      </c>
      <c r="V194" s="68">
        <v>0</v>
      </c>
      <c r="W194" s="68">
        <v>0</v>
      </c>
    </row>
    <row r="195" spans="1:23" ht="27" x14ac:dyDescent="0.25">
      <c r="A195" s="64">
        <v>4000</v>
      </c>
      <c r="B195" s="25" t="s">
        <v>44</v>
      </c>
      <c r="C195" s="65">
        <v>4500</v>
      </c>
      <c r="D195" s="51" t="s">
        <v>80</v>
      </c>
      <c r="E195" s="66">
        <v>451</v>
      </c>
      <c r="F195" s="30" t="s">
        <v>297</v>
      </c>
      <c r="G195" s="52">
        <v>0</v>
      </c>
      <c r="H195" s="52">
        <v>0</v>
      </c>
      <c r="I195" s="52">
        <v>0</v>
      </c>
      <c r="J195" s="12">
        <f t="shared" si="2"/>
        <v>0</v>
      </c>
      <c r="K195" s="70">
        <v>0</v>
      </c>
      <c r="L195" s="68">
        <v>0</v>
      </c>
      <c r="M195" s="68">
        <v>0</v>
      </c>
      <c r="N195" s="68">
        <v>0</v>
      </c>
      <c r="O195" s="70">
        <v>0</v>
      </c>
      <c r="P195" s="68">
        <v>0</v>
      </c>
      <c r="Q195" s="68">
        <v>0</v>
      </c>
      <c r="R195" s="68">
        <v>0</v>
      </c>
      <c r="S195" s="68">
        <v>0</v>
      </c>
      <c r="T195" s="68">
        <v>0</v>
      </c>
      <c r="U195" s="68">
        <v>0</v>
      </c>
      <c r="V195" s="68">
        <v>0</v>
      </c>
      <c r="W195" s="68">
        <v>0</v>
      </c>
    </row>
    <row r="196" spans="1:23" ht="27" x14ac:dyDescent="0.25">
      <c r="A196" s="64">
        <v>4000</v>
      </c>
      <c r="B196" s="25" t="s">
        <v>44</v>
      </c>
      <c r="C196" s="65">
        <v>4500</v>
      </c>
      <c r="D196" s="51" t="s">
        <v>80</v>
      </c>
      <c r="E196" s="66">
        <v>452</v>
      </c>
      <c r="F196" s="30" t="s">
        <v>298</v>
      </c>
      <c r="G196" s="52">
        <v>0</v>
      </c>
      <c r="H196" s="52">
        <v>0</v>
      </c>
      <c r="I196" s="52">
        <v>0</v>
      </c>
      <c r="J196" s="12">
        <f t="shared" si="2"/>
        <v>0</v>
      </c>
      <c r="K196" s="70">
        <v>0</v>
      </c>
      <c r="L196" s="68">
        <v>0</v>
      </c>
      <c r="M196" s="68">
        <v>0</v>
      </c>
      <c r="N196" s="68">
        <v>0</v>
      </c>
      <c r="O196" s="70">
        <v>0</v>
      </c>
      <c r="P196" s="68">
        <v>0</v>
      </c>
      <c r="Q196" s="68">
        <v>0</v>
      </c>
      <c r="R196" s="68">
        <v>0</v>
      </c>
      <c r="S196" s="68">
        <v>0</v>
      </c>
      <c r="T196" s="68">
        <v>0</v>
      </c>
      <c r="U196" s="68">
        <v>0</v>
      </c>
      <c r="V196" s="68">
        <v>0</v>
      </c>
      <c r="W196" s="68">
        <v>0</v>
      </c>
    </row>
    <row r="197" spans="1:23" ht="27" x14ac:dyDescent="0.25">
      <c r="A197" s="64">
        <v>4000</v>
      </c>
      <c r="B197" s="25" t="s">
        <v>44</v>
      </c>
      <c r="C197" s="65">
        <v>4600</v>
      </c>
      <c r="D197" s="51" t="s">
        <v>81</v>
      </c>
      <c r="E197" s="66">
        <v>461</v>
      </c>
      <c r="F197" s="30" t="s">
        <v>299</v>
      </c>
      <c r="G197" s="52">
        <v>0</v>
      </c>
      <c r="H197" s="52">
        <v>0</v>
      </c>
      <c r="I197" s="52">
        <v>0</v>
      </c>
      <c r="J197" s="12">
        <f t="shared" si="2"/>
        <v>0</v>
      </c>
      <c r="K197" s="70">
        <v>0</v>
      </c>
      <c r="L197" s="68">
        <v>0</v>
      </c>
      <c r="M197" s="68">
        <v>0</v>
      </c>
      <c r="N197" s="68">
        <v>0</v>
      </c>
      <c r="O197" s="70">
        <v>0</v>
      </c>
      <c r="P197" s="68">
        <v>0</v>
      </c>
      <c r="Q197" s="68">
        <v>0</v>
      </c>
      <c r="R197" s="68">
        <v>0</v>
      </c>
      <c r="S197" s="68">
        <v>0</v>
      </c>
      <c r="T197" s="68">
        <v>0</v>
      </c>
      <c r="U197" s="68">
        <v>0</v>
      </c>
      <c r="V197" s="68">
        <v>0</v>
      </c>
      <c r="W197" s="68">
        <v>0</v>
      </c>
    </row>
    <row r="198" spans="1:23" ht="27" x14ac:dyDescent="0.25">
      <c r="A198" s="64">
        <v>4000</v>
      </c>
      <c r="B198" s="25" t="s">
        <v>44</v>
      </c>
      <c r="C198" s="65">
        <v>4600</v>
      </c>
      <c r="D198" s="51" t="s">
        <v>81</v>
      </c>
      <c r="E198" s="66">
        <v>462</v>
      </c>
      <c r="F198" s="30" t="s">
        <v>300</v>
      </c>
      <c r="G198" s="52">
        <v>0</v>
      </c>
      <c r="H198" s="52">
        <v>0</v>
      </c>
      <c r="I198" s="52">
        <v>0</v>
      </c>
      <c r="J198" s="12">
        <f t="shared" si="2"/>
        <v>0</v>
      </c>
      <c r="K198" s="70">
        <v>0</v>
      </c>
      <c r="L198" s="68">
        <v>0</v>
      </c>
      <c r="M198" s="68">
        <v>0</v>
      </c>
      <c r="N198" s="68">
        <v>0</v>
      </c>
      <c r="O198" s="70">
        <v>0</v>
      </c>
      <c r="P198" s="68">
        <v>0</v>
      </c>
      <c r="Q198" s="68">
        <v>0</v>
      </c>
      <c r="R198" s="68">
        <v>0</v>
      </c>
      <c r="S198" s="68">
        <v>0</v>
      </c>
      <c r="T198" s="68">
        <v>0</v>
      </c>
      <c r="U198" s="68">
        <v>0</v>
      </c>
      <c r="V198" s="68">
        <v>0</v>
      </c>
      <c r="W198" s="68">
        <v>0</v>
      </c>
    </row>
    <row r="199" spans="1:23" ht="27" x14ac:dyDescent="0.25">
      <c r="A199" s="64">
        <v>4000</v>
      </c>
      <c r="B199" s="25" t="s">
        <v>44</v>
      </c>
      <c r="C199" s="65">
        <v>4600</v>
      </c>
      <c r="D199" s="51" t="s">
        <v>81</v>
      </c>
      <c r="E199" s="66">
        <v>463</v>
      </c>
      <c r="F199" s="30" t="s">
        <v>301</v>
      </c>
      <c r="G199" s="52">
        <v>0</v>
      </c>
      <c r="H199" s="52">
        <v>0</v>
      </c>
      <c r="I199" s="52">
        <v>0</v>
      </c>
      <c r="J199" s="12">
        <f t="shared" si="2"/>
        <v>0</v>
      </c>
      <c r="K199" s="70">
        <v>0</v>
      </c>
      <c r="L199" s="68">
        <v>0</v>
      </c>
      <c r="M199" s="68">
        <v>0</v>
      </c>
      <c r="N199" s="68">
        <v>0</v>
      </c>
      <c r="O199" s="70">
        <v>0</v>
      </c>
      <c r="P199" s="68">
        <v>0</v>
      </c>
      <c r="Q199" s="68">
        <v>0</v>
      </c>
      <c r="R199" s="68">
        <v>0</v>
      </c>
      <c r="S199" s="68">
        <v>0</v>
      </c>
      <c r="T199" s="68">
        <v>0</v>
      </c>
      <c r="U199" s="68">
        <v>0</v>
      </c>
      <c r="V199" s="68">
        <v>0</v>
      </c>
      <c r="W199" s="68">
        <v>0</v>
      </c>
    </row>
    <row r="200" spans="1:23" ht="27" x14ac:dyDescent="0.25">
      <c r="A200" s="64">
        <v>4000</v>
      </c>
      <c r="B200" s="25" t="s">
        <v>44</v>
      </c>
      <c r="C200" s="65">
        <v>4600</v>
      </c>
      <c r="D200" s="51" t="s">
        <v>81</v>
      </c>
      <c r="E200" s="66">
        <v>464</v>
      </c>
      <c r="F200" s="30" t="s">
        <v>302</v>
      </c>
      <c r="G200" s="52">
        <v>0</v>
      </c>
      <c r="H200" s="52">
        <v>0</v>
      </c>
      <c r="I200" s="52">
        <v>0</v>
      </c>
      <c r="J200" s="12">
        <f t="shared" ref="J200:J263" si="3">+G200+H200-I200</f>
        <v>0</v>
      </c>
      <c r="K200" s="70">
        <v>0</v>
      </c>
      <c r="L200" s="68">
        <v>0</v>
      </c>
      <c r="M200" s="68">
        <v>0</v>
      </c>
      <c r="N200" s="68">
        <v>0</v>
      </c>
      <c r="O200" s="70">
        <v>0</v>
      </c>
      <c r="P200" s="68">
        <v>0</v>
      </c>
      <c r="Q200" s="68">
        <v>0</v>
      </c>
      <c r="R200" s="68">
        <v>0</v>
      </c>
      <c r="S200" s="68">
        <v>0</v>
      </c>
      <c r="T200" s="68">
        <v>0</v>
      </c>
      <c r="U200" s="68">
        <v>0</v>
      </c>
      <c r="V200" s="68">
        <v>0</v>
      </c>
      <c r="W200" s="68">
        <v>0</v>
      </c>
    </row>
    <row r="201" spans="1:23" ht="27" x14ac:dyDescent="0.25">
      <c r="A201" s="64">
        <v>4000</v>
      </c>
      <c r="B201" s="25" t="s">
        <v>44</v>
      </c>
      <c r="C201" s="65">
        <v>4600</v>
      </c>
      <c r="D201" s="51" t="s">
        <v>81</v>
      </c>
      <c r="E201" s="66">
        <v>465</v>
      </c>
      <c r="F201" s="30" t="s">
        <v>303</v>
      </c>
      <c r="G201" s="52">
        <v>0</v>
      </c>
      <c r="H201" s="52">
        <v>0</v>
      </c>
      <c r="I201" s="52">
        <v>0</v>
      </c>
      <c r="J201" s="12">
        <f t="shared" si="3"/>
        <v>0</v>
      </c>
      <c r="K201" s="70">
        <v>0</v>
      </c>
      <c r="L201" s="68">
        <v>0</v>
      </c>
      <c r="M201" s="68">
        <v>0</v>
      </c>
      <c r="N201" s="68">
        <v>0</v>
      </c>
      <c r="O201" s="70">
        <v>0</v>
      </c>
      <c r="P201" s="68">
        <v>0</v>
      </c>
      <c r="Q201" s="68">
        <v>0</v>
      </c>
      <c r="R201" s="68">
        <v>0</v>
      </c>
      <c r="S201" s="68">
        <v>0</v>
      </c>
      <c r="T201" s="68">
        <v>0</v>
      </c>
      <c r="U201" s="68">
        <v>0</v>
      </c>
      <c r="V201" s="68">
        <v>0</v>
      </c>
      <c r="W201" s="68">
        <v>0</v>
      </c>
    </row>
    <row r="202" spans="1:23" ht="27" x14ac:dyDescent="0.25">
      <c r="A202" s="64">
        <v>4000</v>
      </c>
      <c r="B202" s="25" t="s">
        <v>44</v>
      </c>
      <c r="C202" s="65">
        <v>4600</v>
      </c>
      <c r="D202" s="51" t="s">
        <v>81</v>
      </c>
      <c r="E202" s="66">
        <v>466</v>
      </c>
      <c r="F202" s="30" t="s">
        <v>304</v>
      </c>
      <c r="G202" s="52">
        <v>0</v>
      </c>
      <c r="H202" s="52">
        <v>0</v>
      </c>
      <c r="I202" s="52">
        <v>0</v>
      </c>
      <c r="J202" s="12">
        <f t="shared" si="3"/>
        <v>0</v>
      </c>
      <c r="K202" s="70">
        <v>0</v>
      </c>
      <c r="L202" s="68">
        <v>0</v>
      </c>
      <c r="M202" s="68">
        <v>0</v>
      </c>
      <c r="N202" s="68">
        <v>0</v>
      </c>
      <c r="O202" s="70">
        <v>0</v>
      </c>
      <c r="P202" s="68">
        <v>0</v>
      </c>
      <c r="Q202" s="68">
        <v>0</v>
      </c>
      <c r="R202" s="68">
        <v>0</v>
      </c>
      <c r="S202" s="68">
        <v>0</v>
      </c>
      <c r="T202" s="68">
        <v>0</v>
      </c>
      <c r="U202" s="68">
        <v>0</v>
      </c>
      <c r="V202" s="68">
        <v>0</v>
      </c>
      <c r="W202" s="68">
        <v>0</v>
      </c>
    </row>
    <row r="203" spans="1:23" ht="27" x14ac:dyDescent="0.25">
      <c r="A203" s="64">
        <v>4000</v>
      </c>
      <c r="B203" s="25" t="s">
        <v>44</v>
      </c>
      <c r="C203" s="65">
        <v>4900</v>
      </c>
      <c r="D203" s="51" t="s">
        <v>82</v>
      </c>
      <c r="E203" s="66">
        <v>491</v>
      </c>
      <c r="F203" s="30" t="s">
        <v>305</v>
      </c>
      <c r="G203" s="52">
        <v>0</v>
      </c>
      <c r="H203" s="52">
        <v>0</v>
      </c>
      <c r="I203" s="52">
        <v>0</v>
      </c>
      <c r="J203" s="12">
        <f t="shared" si="3"/>
        <v>0</v>
      </c>
      <c r="K203" s="70">
        <v>0</v>
      </c>
      <c r="L203" s="68">
        <v>0</v>
      </c>
      <c r="M203" s="68">
        <v>0</v>
      </c>
      <c r="N203" s="68">
        <v>0</v>
      </c>
      <c r="O203" s="70">
        <v>0</v>
      </c>
      <c r="P203" s="68">
        <v>0</v>
      </c>
      <c r="Q203" s="68">
        <v>0</v>
      </c>
      <c r="R203" s="68">
        <v>0</v>
      </c>
      <c r="S203" s="68">
        <v>0</v>
      </c>
      <c r="T203" s="68">
        <v>0</v>
      </c>
      <c r="U203" s="68">
        <v>0</v>
      </c>
      <c r="V203" s="68">
        <v>0</v>
      </c>
      <c r="W203" s="68">
        <v>0</v>
      </c>
    </row>
    <row r="204" spans="1:23" ht="27" x14ac:dyDescent="0.25">
      <c r="A204" s="64">
        <v>4000</v>
      </c>
      <c r="B204" s="25" t="s">
        <v>44</v>
      </c>
      <c r="C204" s="65">
        <v>4900</v>
      </c>
      <c r="D204" s="51" t="s">
        <v>82</v>
      </c>
      <c r="E204" s="66">
        <v>492</v>
      </c>
      <c r="F204" s="30" t="s">
        <v>306</v>
      </c>
      <c r="G204" s="52">
        <v>0</v>
      </c>
      <c r="H204" s="52">
        <v>0</v>
      </c>
      <c r="I204" s="52">
        <v>0</v>
      </c>
      <c r="J204" s="12">
        <f t="shared" si="3"/>
        <v>0</v>
      </c>
      <c r="K204" s="70">
        <v>0</v>
      </c>
      <c r="L204" s="68">
        <v>0</v>
      </c>
      <c r="M204" s="68">
        <v>0</v>
      </c>
      <c r="N204" s="68">
        <v>0</v>
      </c>
      <c r="O204" s="70">
        <v>0</v>
      </c>
      <c r="P204" s="68">
        <v>0</v>
      </c>
      <c r="Q204" s="68">
        <v>0</v>
      </c>
      <c r="R204" s="68">
        <v>0</v>
      </c>
      <c r="S204" s="68">
        <v>0</v>
      </c>
      <c r="T204" s="68">
        <v>0</v>
      </c>
      <c r="U204" s="68">
        <v>0</v>
      </c>
      <c r="V204" s="68">
        <v>0</v>
      </c>
      <c r="W204" s="68">
        <v>0</v>
      </c>
    </row>
    <row r="205" spans="1:23" ht="27" x14ac:dyDescent="0.25">
      <c r="A205" s="64">
        <v>4000</v>
      </c>
      <c r="B205" s="25" t="s">
        <v>44</v>
      </c>
      <c r="C205" s="65">
        <v>4900</v>
      </c>
      <c r="D205" s="51" t="s">
        <v>82</v>
      </c>
      <c r="E205" s="66">
        <v>493</v>
      </c>
      <c r="F205" s="30" t="s">
        <v>307</v>
      </c>
      <c r="G205" s="52">
        <v>0</v>
      </c>
      <c r="H205" s="52">
        <v>0</v>
      </c>
      <c r="I205" s="52">
        <v>0</v>
      </c>
      <c r="J205" s="12">
        <f t="shared" si="3"/>
        <v>0</v>
      </c>
      <c r="K205" s="70">
        <v>0</v>
      </c>
      <c r="L205" s="68">
        <v>0</v>
      </c>
      <c r="M205" s="68">
        <v>0</v>
      </c>
      <c r="N205" s="68">
        <v>0</v>
      </c>
      <c r="O205" s="70">
        <v>0</v>
      </c>
      <c r="P205" s="68">
        <v>0</v>
      </c>
      <c r="Q205" s="68">
        <v>0</v>
      </c>
      <c r="R205" s="68">
        <v>0</v>
      </c>
      <c r="S205" s="68">
        <v>0</v>
      </c>
      <c r="T205" s="68">
        <v>0</v>
      </c>
      <c r="U205" s="68">
        <v>0</v>
      </c>
      <c r="V205" s="68">
        <v>0</v>
      </c>
      <c r="W205" s="68">
        <v>0</v>
      </c>
    </row>
    <row r="206" spans="1:23" x14ac:dyDescent="0.25">
      <c r="A206" s="64">
        <v>5000</v>
      </c>
      <c r="B206" s="26" t="s">
        <v>45</v>
      </c>
      <c r="C206" s="65">
        <v>5100</v>
      </c>
      <c r="D206" s="51" t="s">
        <v>83</v>
      </c>
      <c r="E206" s="66">
        <v>511</v>
      </c>
      <c r="F206" s="30" t="s">
        <v>308</v>
      </c>
      <c r="G206" s="52">
        <v>0</v>
      </c>
      <c r="H206" s="52">
        <v>0</v>
      </c>
      <c r="I206" s="52">
        <v>0</v>
      </c>
      <c r="J206" s="12">
        <f t="shared" si="3"/>
        <v>0</v>
      </c>
      <c r="K206" s="70">
        <v>0</v>
      </c>
      <c r="L206" s="68">
        <v>0</v>
      </c>
      <c r="M206" s="68">
        <v>0</v>
      </c>
      <c r="N206" s="68">
        <v>0</v>
      </c>
      <c r="O206" s="70">
        <v>0</v>
      </c>
      <c r="P206" s="68">
        <v>0</v>
      </c>
      <c r="Q206" s="68">
        <v>0</v>
      </c>
      <c r="R206" s="68">
        <v>0</v>
      </c>
      <c r="S206" s="68">
        <v>0</v>
      </c>
      <c r="T206" s="68">
        <v>0</v>
      </c>
      <c r="U206" s="68">
        <v>0</v>
      </c>
      <c r="V206" s="68">
        <v>0</v>
      </c>
      <c r="W206" s="68">
        <v>0</v>
      </c>
    </row>
    <row r="207" spans="1:23" x14ac:dyDescent="0.25">
      <c r="A207" s="64">
        <v>5000</v>
      </c>
      <c r="B207" s="26" t="s">
        <v>45</v>
      </c>
      <c r="C207" s="65">
        <v>5100</v>
      </c>
      <c r="D207" s="51" t="s">
        <v>83</v>
      </c>
      <c r="E207" s="66">
        <v>512</v>
      </c>
      <c r="F207" s="30" t="s">
        <v>309</v>
      </c>
      <c r="G207" s="52">
        <v>0</v>
      </c>
      <c r="H207" s="52">
        <v>0</v>
      </c>
      <c r="I207" s="52">
        <v>0</v>
      </c>
      <c r="J207" s="12">
        <f t="shared" si="3"/>
        <v>0</v>
      </c>
      <c r="K207" s="70">
        <v>0</v>
      </c>
      <c r="L207" s="68">
        <v>0</v>
      </c>
      <c r="M207" s="68">
        <v>0</v>
      </c>
      <c r="N207" s="68">
        <v>0</v>
      </c>
      <c r="O207" s="70">
        <v>0</v>
      </c>
      <c r="P207" s="68">
        <v>0</v>
      </c>
      <c r="Q207" s="68">
        <v>0</v>
      </c>
      <c r="R207" s="68">
        <v>0</v>
      </c>
      <c r="S207" s="68">
        <v>0</v>
      </c>
      <c r="T207" s="68">
        <v>0</v>
      </c>
      <c r="U207" s="68">
        <v>0</v>
      </c>
      <c r="V207" s="68">
        <v>0</v>
      </c>
      <c r="W207" s="68">
        <v>0</v>
      </c>
    </row>
    <row r="208" spans="1:23" x14ac:dyDescent="0.25">
      <c r="A208" s="64">
        <v>5000</v>
      </c>
      <c r="B208" s="26" t="s">
        <v>45</v>
      </c>
      <c r="C208" s="65">
        <v>5100</v>
      </c>
      <c r="D208" s="51" t="s">
        <v>83</v>
      </c>
      <c r="E208" s="66">
        <v>513</v>
      </c>
      <c r="F208" s="30" t="s">
        <v>310</v>
      </c>
      <c r="G208" s="52">
        <v>0</v>
      </c>
      <c r="H208" s="52">
        <v>0</v>
      </c>
      <c r="I208" s="52">
        <v>0</v>
      </c>
      <c r="J208" s="12">
        <f t="shared" si="3"/>
        <v>0</v>
      </c>
      <c r="K208" s="70">
        <v>0</v>
      </c>
      <c r="L208" s="68">
        <v>0</v>
      </c>
      <c r="M208" s="68">
        <v>0</v>
      </c>
      <c r="N208" s="68">
        <v>0</v>
      </c>
      <c r="O208" s="70">
        <v>0</v>
      </c>
      <c r="P208" s="68">
        <v>0</v>
      </c>
      <c r="Q208" s="68">
        <v>0</v>
      </c>
      <c r="R208" s="68">
        <v>0</v>
      </c>
      <c r="S208" s="68">
        <v>0</v>
      </c>
      <c r="T208" s="68">
        <v>0</v>
      </c>
      <c r="U208" s="68">
        <v>0</v>
      </c>
      <c r="V208" s="68">
        <v>0</v>
      </c>
      <c r="W208" s="68">
        <v>0</v>
      </c>
    </row>
    <row r="209" spans="1:23" x14ac:dyDescent="0.25">
      <c r="A209" s="64">
        <v>5000</v>
      </c>
      <c r="B209" s="26" t="s">
        <v>45</v>
      </c>
      <c r="C209" s="65">
        <v>5100</v>
      </c>
      <c r="D209" s="51" t="s">
        <v>83</v>
      </c>
      <c r="E209" s="66">
        <v>514</v>
      </c>
      <c r="F209" s="30" t="s">
        <v>311</v>
      </c>
      <c r="G209" s="52">
        <v>0</v>
      </c>
      <c r="H209" s="52">
        <v>0</v>
      </c>
      <c r="I209" s="52">
        <v>0</v>
      </c>
      <c r="J209" s="12">
        <f t="shared" si="3"/>
        <v>0</v>
      </c>
      <c r="K209" s="70">
        <v>0</v>
      </c>
      <c r="L209" s="68">
        <v>0</v>
      </c>
      <c r="M209" s="68">
        <v>0</v>
      </c>
      <c r="N209" s="68">
        <v>0</v>
      </c>
      <c r="O209" s="70">
        <v>0</v>
      </c>
      <c r="P209" s="68">
        <v>0</v>
      </c>
      <c r="Q209" s="68">
        <v>0</v>
      </c>
      <c r="R209" s="68">
        <v>0</v>
      </c>
      <c r="S209" s="68">
        <v>0</v>
      </c>
      <c r="T209" s="68">
        <v>0</v>
      </c>
      <c r="U209" s="68">
        <v>0</v>
      </c>
      <c r="V209" s="68">
        <v>0</v>
      </c>
      <c r="W209" s="68">
        <v>0</v>
      </c>
    </row>
    <row r="210" spans="1:23" x14ac:dyDescent="0.25">
      <c r="A210" s="64">
        <v>5000</v>
      </c>
      <c r="B210" s="26" t="s">
        <v>45</v>
      </c>
      <c r="C210" s="65">
        <v>5100</v>
      </c>
      <c r="D210" s="51" t="s">
        <v>83</v>
      </c>
      <c r="E210" s="66">
        <v>515</v>
      </c>
      <c r="F210" s="30" t="s">
        <v>312</v>
      </c>
      <c r="G210" s="52">
        <v>0</v>
      </c>
      <c r="H210" s="52">
        <v>0</v>
      </c>
      <c r="I210" s="52">
        <v>0</v>
      </c>
      <c r="J210" s="12">
        <f t="shared" si="3"/>
        <v>0</v>
      </c>
      <c r="K210" s="70">
        <v>0</v>
      </c>
      <c r="L210" s="68">
        <v>0</v>
      </c>
      <c r="M210" s="68">
        <v>0</v>
      </c>
      <c r="N210" s="68">
        <v>0</v>
      </c>
      <c r="O210" s="70">
        <v>0</v>
      </c>
      <c r="P210" s="68">
        <v>0</v>
      </c>
      <c r="Q210" s="68">
        <v>0</v>
      </c>
      <c r="R210" s="68">
        <v>0</v>
      </c>
      <c r="S210" s="68">
        <v>0</v>
      </c>
      <c r="T210" s="68">
        <v>0</v>
      </c>
      <c r="U210" s="68">
        <v>0</v>
      </c>
      <c r="V210" s="68">
        <v>0</v>
      </c>
      <c r="W210" s="68">
        <v>0</v>
      </c>
    </row>
    <row r="211" spans="1:23" x14ac:dyDescent="0.25">
      <c r="A211" s="64">
        <v>5000</v>
      </c>
      <c r="B211" s="26" t="s">
        <v>45</v>
      </c>
      <c r="C211" s="65">
        <v>5100</v>
      </c>
      <c r="D211" s="51" t="s">
        <v>83</v>
      </c>
      <c r="E211" s="66">
        <v>519</v>
      </c>
      <c r="F211" s="30" t="s">
        <v>313</v>
      </c>
      <c r="G211" s="52">
        <v>0</v>
      </c>
      <c r="H211" s="52">
        <v>0</v>
      </c>
      <c r="I211" s="52">
        <v>0</v>
      </c>
      <c r="J211" s="12">
        <f t="shared" si="3"/>
        <v>0</v>
      </c>
      <c r="K211" s="70">
        <v>0</v>
      </c>
      <c r="L211" s="68">
        <v>0</v>
      </c>
      <c r="M211" s="68">
        <v>0</v>
      </c>
      <c r="N211" s="68">
        <v>0</v>
      </c>
      <c r="O211" s="70">
        <v>0</v>
      </c>
      <c r="P211" s="68">
        <v>0</v>
      </c>
      <c r="Q211" s="68">
        <v>0</v>
      </c>
      <c r="R211" s="68">
        <v>0</v>
      </c>
      <c r="S211" s="68">
        <v>0</v>
      </c>
      <c r="T211" s="68">
        <v>0</v>
      </c>
      <c r="U211" s="68">
        <v>0</v>
      </c>
      <c r="V211" s="68">
        <v>0</v>
      </c>
      <c r="W211" s="68">
        <v>0</v>
      </c>
    </row>
    <row r="212" spans="1:23" x14ac:dyDescent="0.25">
      <c r="A212" s="64">
        <v>5000</v>
      </c>
      <c r="B212" s="26" t="s">
        <v>45</v>
      </c>
      <c r="C212" s="65">
        <v>5200</v>
      </c>
      <c r="D212" s="51" t="s">
        <v>84</v>
      </c>
      <c r="E212" s="66">
        <v>521</v>
      </c>
      <c r="F212" s="30" t="s">
        <v>314</v>
      </c>
      <c r="G212" s="52">
        <v>0</v>
      </c>
      <c r="H212" s="52">
        <v>0</v>
      </c>
      <c r="I212" s="52">
        <v>0</v>
      </c>
      <c r="J212" s="12">
        <f t="shared" si="3"/>
        <v>0</v>
      </c>
      <c r="K212" s="70">
        <v>0</v>
      </c>
      <c r="L212" s="68">
        <v>0</v>
      </c>
      <c r="M212" s="68">
        <v>0</v>
      </c>
      <c r="N212" s="68">
        <v>0</v>
      </c>
      <c r="O212" s="70">
        <v>0</v>
      </c>
      <c r="P212" s="68">
        <v>0</v>
      </c>
      <c r="Q212" s="68">
        <v>0</v>
      </c>
      <c r="R212" s="68">
        <v>0</v>
      </c>
      <c r="S212" s="68">
        <v>0</v>
      </c>
      <c r="T212" s="68">
        <v>0</v>
      </c>
      <c r="U212" s="68">
        <v>0</v>
      </c>
      <c r="V212" s="68">
        <v>0</v>
      </c>
      <c r="W212" s="68">
        <v>0</v>
      </c>
    </row>
    <row r="213" spans="1:23" x14ac:dyDescent="0.25">
      <c r="A213" s="64">
        <v>5000</v>
      </c>
      <c r="B213" s="26" t="s">
        <v>45</v>
      </c>
      <c r="C213" s="65">
        <v>5200</v>
      </c>
      <c r="D213" s="51" t="s">
        <v>84</v>
      </c>
      <c r="E213" s="66">
        <v>522</v>
      </c>
      <c r="F213" s="30" t="s">
        <v>315</v>
      </c>
      <c r="G213" s="52">
        <v>0</v>
      </c>
      <c r="H213" s="52">
        <v>0</v>
      </c>
      <c r="I213" s="52">
        <v>0</v>
      </c>
      <c r="J213" s="12">
        <f t="shared" si="3"/>
        <v>0</v>
      </c>
      <c r="K213" s="70">
        <v>0</v>
      </c>
      <c r="L213" s="68">
        <v>0</v>
      </c>
      <c r="M213" s="68">
        <v>0</v>
      </c>
      <c r="N213" s="68">
        <v>0</v>
      </c>
      <c r="O213" s="70">
        <v>0</v>
      </c>
      <c r="P213" s="68">
        <v>0</v>
      </c>
      <c r="Q213" s="68">
        <v>0</v>
      </c>
      <c r="R213" s="68">
        <v>0</v>
      </c>
      <c r="S213" s="68">
        <v>0</v>
      </c>
      <c r="T213" s="68">
        <v>0</v>
      </c>
      <c r="U213" s="68">
        <v>0</v>
      </c>
      <c r="V213" s="68">
        <v>0</v>
      </c>
      <c r="W213" s="68">
        <v>0</v>
      </c>
    </row>
    <row r="214" spans="1:23" x14ac:dyDescent="0.25">
      <c r="A214" s="64">
        <v>5000</v>
      </c>
      <c r="B214" s="26" t="s">
        <v>45</v>
      </c>
      <c r="C214" s="65">
        <v>5200</v>
      </c>
      <c r="D214" s="51" t="s">
        <v>84</v>
      </c>
      <c r="E214" s="66">
        <v>523</v>
      </c>
      <c r="F214" s="30" t="s">
        <v>316</v>
      </c>
      <c r="G214" s="52">
        <v>0</v>
      </c>
      <c r="H214" s="52">
        <v>0</v>
      </c>
      <c r="I214" s="52">
        <v>0</v>
      </c>
      <c r="J214" s="12">
        <f t="shared" si="3"/>
        <v>0</v>
      </c>
      <c r="K214" s="70">
        <v>0</v>
      </c>
      <c r="L214" s="68">
        <v>0</v>
      </c>
      <c r="M214" s="68">
        <v>0</v>
      </c>
      <c r="N214" s="68">
        <v>0</v>
      </c>
      <c r="O214" s="70">
        <v>0</v>
      </c>
      <c r="P214" s="68">
        <v>0</v>
      </c>
      <c r="Q214" s="68">
        <v>0</v>
      </c>
      <c r="R214" s="68">
        <v>0</v>
      </c>
      <c r="S214" s="68">
        <v>0</v>
      </c>
      <c r="T214" s="68">
        <v>0</v>
      </c>
      <c r="U214" s="68">
        <v>0</v>
      </c>
      <c r="V214" s="68">
        <v>0</v>
      </c>
      <c r="W214" s="68">
        <v>0</v>
      </c>
    </row>
    <row r="215" spans="1:23" x14ac:dyDescent="0.25">
      <c r="A215" s="64">
        <v>5000</v>
      </c>
      <c r="B215" s="26" t="s">
        <v>45</v>
      </c>
      <c r="C215" s="65">
        <v>5200</v>
      </c>
      <c r="D215" s="51" t="s">
        <v>84</v>
      </c>
      <c r="E215" s="66">
        <v>529</v>
      </c>
      <c r="F215" s="30" t="s">
        <v>317</v>
      </c>
      <c r="G215" s="52">
        <v>0</v>
      </c>
      <c r="H215" s="52">
        <v>0</v>
      </c>
      <c r="I215" s="52">
        <v>0</v>
      </c>
      <c r="J215" s="12">
        <f t="shared" si="3"/>
        <v>0</v>
      </c>
      <c r="K215" s="70">
        <v>0</v>
      </c>
      <c r="L215" s="68">
        <v>0</v>
      </c>
      <c r="M215" s="68">
        <v>0</v>
      </c>
      <c r="N215" s="68">
        <v>0</v>
      </c>
      <c r="O215" s="70">
        <v>0</v>
      </c>
      <c r="P215" s="68">
        <v>0</v>
      </c>
      <c r="Q215" s="68">
        <v>0</v>
      </c>
      <c r="R215" s="68">
        <v>0</v>
      </c>
      <c r="S215" s="68">
        <v>0</v>
      </c>
      <c r="T215" s="68">
        <v>0</v>
      </c>
      <c r="U215" s="68">
        <v>0</v>
      </c>
      <c r="V215" s="68">
        <v>0</v>
      </c>
      <c r="W215" s="68">
        <v>0</v>
      </c>
    </row>
    <row r="216" spans="1:23" x14ac:dyDescent="0.25">
      <c r="A216" s="64">
        <v>5000</v>
      </c>
      <c r="B216" s="26" t="s">
        <v>45</v>
      </c>
      <c r="C216" s="65">
        <v>5300</v>
      </c>
      <c r="D216" s="51" t="s">
        <v>85</v>
      </c>
      <c r="E216" s="66">
        <v>531</v>
      </c>
      <c r="F216" s="30" t="s">
        <v>318</v>
      </c>
      <c r="G216" s="52">
        <v>0</v>
      </c>
      <c r="H216" s="52">
        <v>0</v>
      </c>
      <c r="I216" s="52">
        <v>0</v>
      </c>
      <c r="J216" s="12">
        <f t="shared" si="3"/>
        <v>0</v>
      </c>
      <c r="K216" s="70">
        <v>0</v>
      </c>
      <c r="L216" s="68">
        <v>0</v>
      </c>
      <c r="M216" s="68">
        <v>0</v>
      </c>
      <c r="N216" s="68">
        <v>0</v>
      </c>
      <c r="O216" s="70">
        <v>0</v>
      </c>
      <c r="P216" s="68">
        <v>0</v>
      </c>
      <c r="Q216" s="68">
        <v>0</v>
      </c>
      <c r="R216" s="68">
        <v>0</v>
      </c>
      <c r="S216" s="68">
        <v>0</v>
      </c>
      <c r="T216" s="68">
        <v>0</v>
      </c>
      <c r="U216" s="68">
        <v>0</v>
      </c>
      <c r="V216" s="68">
        <v>0</v>
      </c>
      <c r="W216" s="68">
        <v>0</v>
      </c>
    </row>
    <row r="217" spans="1:23" x14ac:dyDescent="0.25">
      <c r="A217" s="64">
        <v>5000</v>
      </c>
      <c r="B217" s="26" t="s">
        <v>45</v>
      </c>
      <c r="C217" s="65">
        <v>5300</v>
      </c>
      <c r="D217" s="51" t="s">
        <v>85</v>
      </c>
      <c r="E217" s="66">
        <v>532</v>
      </c>
      <c r="F217" s="30" t="s">
        <v>319</v>
      </c>
      <c r="G217" s="52">
        <v>0</v>
      </c>
      <c r="H217" s="52">
        <v>0</v>
      </c>
      <c r="I217" s="52">
        <v>0</v>
      </c>
      <c r="J217" s="12">
        <f t="shared" si="3"/>
        <v>0</v>
      </c>
      <c r="K217" s="70">
        <v>0</v>
      </c>
      <c r="L217" s="68">
        <v>0</v>
      </c>
      <c r="M217" s="68">
        <v>0</v>
      </c>
      <c r="N217" s="68">
        <v>0</v>
      </c>
      <c r="O217" s="70">
        <v>0</v>
      </c>
      <c r="P217" s="68">
        <v>0</v>
      </c>
      <c r="Q217" s="68">
        <v>0</v>
      </c>
      <c r="R217" s="68">
        <v>0</v>
      </c>
      <c r="S217" s="68">
        <v>0</v>
      </c>
      <c r="T217" s="68">
        <v>0</v>
      </c>
      <c r="U217" s="68">
        <v>0</v>
      </c>
      <c r="V217" s="68">
        <v>0</v>
      </c>
      <c r="W217" s="68">
        <v>0</v>
      </c>
    </row>
    <row r="218" spans="1:23" x14ac:dyDescent="0.25">
      <c r="A218" s="64">
        <v>5000</v>
      </c>
      <c r="B218" s="26" t="s">
        <v>45</v>
      </c>
      <c r="C218" s="65">
        <v>5400</v>
      </c>
      <c r="D218" s="51" t="s">
        <v>86</v>
      </c>
      <c r="E218" s="66">
        <v>541</v>
      </c>
      <c r="F218" s="30" t="s">
        <v>320</v>
      </c>
      <c r="G218" s="52">
        <v>0</v>
      </c>
      <c r="H218" s="52">
        <v>0</v>
      </c>
      <c r="I218" s="52">
        <v>0</v>
      </c>
      <c r="J218" s="12">
        <f t="shared" si="3"/>
        <v>0</v>
      </c>
      <c r="K218" s="70">
        <v>0</v>
      </c>
      <c r="L218" s="68">
        <v>0</v>
      </c>
      <c r="M218" s="68">
        <v>0</v>
      </c>
      <c r="N218" s="68">
        <v>0</v>
      </c>
      <c r="O218" s="70">
        <v>0</v>
      </c>
      <c r="P218" s="68">
        <v>0</v>
      </c>
      <c r="Q218" s="68">
        <v>0</v>
      </c>
      <c r="R218" s="68">
        <v>0</v>
      </c>
      <c r="S218" s="68">
        <v>0</v>
      </c>
      <c r="T218" s="68">
        <v>0</v>
      </c>
      <c r="U218" s="68">
        <v>0</v>
      </c>
      <c r="V218" s="68">
        <v>0</v>
      </c>
      <c r="W218" s="68">
        <v>0</v>
      </c>
    </row>
    <row r="219" spans="1:23" x14ac:dyDescent="0.25">
      <c r="A219" s="64">
        <v>5000</v>
      </c>
      <c r="B219" s="26" t="s">
        <v>45</v>
      </c>
      <c r="C219" s="65">
        <v>5400</v>
      </c>
      <c r="D219" s="51" t="s">
        <v>86</v>
      </c>
      <c r="E219" s="66">
        <v>542</v>
      </c>
      <c r="F219" s="30" t="s">
        <v>321</v>
      </c>
      <c r="G219" s="52">
        <v>0</v>
      </c>
      <c r="H219" s="52">
        <v>0</v>
      </c>
      <c r="I219" s="52">
        <v>0</v>
      </c>
      <c r="J219" s="12">
        <f t="shared" si="3"/>
        <v>0</v>
      </c>
      <c r="K219" s="70">
        <v>0</v>
      </c>
      <c r="L219" s="68">
        <v>0</v>
      </c>
      <c r="M219" s="68">
        <v>0</v>
      </c>
      <c r="N219" s="68">
        <v>0</v>
      </c>
      <c r="O219" s="70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8">
        <v>0</v>
      </c>
      <c r="V219" s="68">
        <v>0</v>
      </c>
      <c r="W219" s="68">
        <v>0</v>
      </c>
    </row>
    <row r="220" spans="1:23" x14ac:dyDescent="0.25">
      <c r="A220" s="64">
        <v>5000</v>
      </c>
      <c r="B220" s="26" t="s">
        <v>45</v>
      </c>
      <c r="C220" s="65">
        <v>5400</v>
      </c>
      <c r="D220" s="51" t="s">
        <v>86</v>
      </c>
      <c r="E220" s="66">
        <v>543</v>
      </c>
      <c r="F220" s="30" t="s">
        <v>322</v>
      </c>
      <c r="G220" s="52">
        <v>0</v>
      </c>
      <c r="H220" s="52">
        <v>0</v>
      </c>
      <c r="I220" s="52">
        <v>0</v>
      </c>
      <c r="J220" s="12">
        <f t="shared" si="3"/>
        <v>0</v>
      </c>
      <c r="K220" s="70">
        <v>0</v>
      </c>
      <c r="L220" s="68">
        <v>0</v>
      </c>
      <c r="M220" s="68">
        <v>0</v>
      </c>
      <c r="N220" s="68">
        <v>0</v>
      </c>
      <c r="O220" s="70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8">
        <v>0</v>
      </c>
      <c r="V220" s="68">
        <v>0</v>
      </c>
      <c r="W220" s="68">
        <v>0</v>
      </c>
    </row>
    <row r="221" spans="1:23" x14ac:dyDescent="0.25">
      <c r="A221" s="64">
        <v>5000</v>
      </c>
      <c r="B221" s="26" t="s">
        <v>45</v>
      </c>
      <c r="C221" s="65">
        <v>5400</v>
      </c>
      <c r="D221" s="51" t="s">
        <v>86</v>
      </c>
      <c r="E221" s="66">
        <v>544</v>
      </c>
      <c r="F221" s="30" t="s">
        <v>323</v>
      </c>
      <c r="G221" s="52">
        <v>0</v>
      </c>
      <c r="H221" s="52">
        <v>0</v>
      </c>
      <c r="I221" s="52">
        <v>0</v>
      </c>
      <c r="J221" s="12">
        <f t="shared" si="3"/>
        <v>0</v>
      </c>
      <c r="K221" s="70">
        <v>0</v>
      </c>
      <c r="L221" s="68">
        <v>0</v>
      </c>
      <c r="M221" s="68">
        <v>0</v>
      </c>
      <c r="N221" s="68">
        <v>0</v>
      </c>
      <c r="O221" s="70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8">
        <v>0</v>
      </c>
      <c r="V221" s="68">
        <v>0</v>
      </c>
      <c r="W221" s="68">
        <v>0</v>
      </c>
    </row>
    <row r="222" spans="1:23" x14ac:dyDescent="0.25">
      <c r="A222" s="64">
        <v>5000</v>
      </c>
      <c r="B222" s="26" t="s">
        <v>45</v>
      </c>
      <c r="C222" s="65">
        <v>5400</v>
      </c>
      <c r="D222" s="51" t="s">
        <v>86</v>
      </c>
      <c r="E222" s="66">
        <v>545</v>
      </c>
      <c r="F222" s="30" t="s">
        <v>324</v>
      </c>
      <c r="G222" s="52">
        <v>0</v>
      </c>
      <c r="H222" s="52">
        <v>0</v>
      </c>
      <c r="I222" s="52">
        <v>0</v>
      </c>
      <c r="J222" s="12">
        <f t="shared" si="3"/>
        <v>0</v>
      </c>
      <c r="K222" s="70">
        <v>0</v>
      </c>
      <c r="L222" s="68">
        <v>0</v>
      </c>
      <c r="M222" s="68">
        <v>0</v>
      </c>
      <c r="N222" s="68">
        <v>0</v>
      </c>
      <c r="O222" s="70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8">
        <v>0</v>
      </c>
      <c r="V222" s="68">
        <v>0</v>
      </c>
      <c r="W222" s="68">
        <v>0</v>
      </c>
    </row>
    <row r="223" spans="1:23" x14ac:dyDescent="0.25">
      <c r="A223" s="64">
        <v>5000</v>
      </c>
      <c r="B223" s="26" t="s">
        <v>45</v>
      </c>
      <c r="C223" s="65">
        <v>5400</v>
      </c>
      <c r="D223" s="51" t="s">
        <v>86</v>
      </c>
      <c r="E223" s="66">
        <v>549</v>
      </c>
      <c r="F223" s="30" t="s">
        <v>325</v>
      </c>
      <c r="G223" s="52">
        <v>0</v>
      </c>
      <c r="H223" s="52">
        <v>0</v>
      </c>
      <c r="I223" s="52">
        <v>0</v>
      </c>
      <c r="J223" s="12">
        <f t="shared" si="3"/>
        <v>0</v>
      </c>
      <c r="K223" s="70">
        <v>0</v>
      </c>
      <c r="L223" s="68">
        <v>0</v>
      </c>
      <c r="M223" s="68">
        <v>0</v>
      </c>
      <c r="N223" s="68">
        <v>0</v>
      </c>
      <c r="O223" s="70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8">
        <v>0</v>
      </c>
      <c r="V223" s="68">
        <v>0</v>
      </c>
      <c r="W223" s="68">
        <v>0</v>
      </c>
    </row>
    <row r="224" spans="1:23" x14ac:dyDescent="0.25">
      <c r="A224" s="64">
        <v>5000</v>
      </c>
      <c r="B224" s="26" t="s">
        <v>45</v>
      </c>
      <c r="C224" s="65">
        <v>5500</v>
      </c>
      <c r="D224" s="51" t="s">
        <v>87</v>
      </c>
      <c r="E224" s="66">
        <v>551</v>
      </c>
      <c r="F224" s="30" t="s">
        <v>87</v>
      </c>
      <c r="G224" s="52">
        <v>0</v>
      </c>
      <c r="H224" s="52">
        <v>0</v>
      </c>
      <c r="I224" s="52">
        <v>0</v>
      </c>
      <c r="J224" s="12">
        <f t="shared" si="3"/>
        <v>0</v>
      </c>
      <c r="K224" s="70">
        <v>0</v>
      </c>
      <c r="L224" s="68">
        <v>0</v>
      </c>
      <c r="M224" s="68">
        <v>0</v>
      </c>
      <c r="N224" s="68">
        <v>0</v>
      </c>
      <c r="O224" s="70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8">
        <v>0</v>
      </c>
      <c r="V224" s="68">
        <v>0</v>
      </c>
      <c r="W224" s="68">
        <v>0</v>
      </c>
    </row>
    <row r="225" spans="1:23" x14ac:dyDescent="0.25">
      <c r="A225" s="64">
        <v>5000</v>
      </c>
      <c r="B225" s="26" t="s">
        <v>45</v>
      </c>
      <c r="C225" s="65">
        <v>5600</v>
      </c>
      <c r="D225" s="51" t="s">
        <v>88</v>
      </c>
      <c r="E225" s="66">
        <v>561</v>
      </c>
      <c r="F225" s="30" t="s">
        <v>326</v>
      </c>
      <c r="G225" s="52">
        <v>0</v>
      </c>
      <c r="H225" s="52">
        <v>0</v>
      </c>
      <c r="I225" s="52">
        <v>0</v>
      </c>
      <c r="J225" s="12">
        <f t="shared" si="3"/>
        <v>0</v>
      </c>
      <c r="K225" s="70">
        <v>0</v>
      </c>
      <c r="L225" s="68">
        <v>0</v>
      </c>
      <c r="M225" s="68">
        <v>0</v>
      </c>
      <c r="N225" s="68">
        <v>0</v>
      </c>
      <c r="O225" s="70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8">
        <v>0</v>
      </c>
      <c r="V225" s="68">
        <v>0</v>
      </c>
      <c r="W225" s="68">
        <v>0</v>
      </c>
    </row>
    <row r="226" spans="1:23" x14ac:dyDescent="0.25">
      <c r="A226" s="64">
        <v>5000</v>
      </c>
      <c r="B226" s="26" t="s">
        <v>45</v>
      </c>
      <c r="C226" s="65">
        <v>5600</v>
      </c>
      <c r="D226" s="51" t="s">
        <v>88</v>
      </c>
      <c r="E226" s="66">
        <v>562</v>
      </c>
      <c r="F226" s="30" t="s">
        <v>327</v>
      </c>
      <c r="G226" s="52">
        <v>0</v>
      </c>
      <c r="H226" s="52">
        <v>0</v>
      </c>
      <c r="I226" s="52">
        <v>0</v>
      </c>
      <c r="J226" s="12">
        <f t="shared" si="3"/>
        <v>0</v>
      </c>
      <c r="K226" s="70">
        <v>0</v>
      </c>
      <c r="L226" s="68">
        <v>0</v>
      </c>
      <c r="M226" s="68">
        <v>0</v>
      </c>
      <c r="N226" s="68">
        <v>0</v>
      </c>
      <c r="O226" s="70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8">
        <v>0</v>
      </c>
      <c r="V226" s="68">
        <v>0</v>
      </c>
      <c r="W226" s="68">
        <v>0</v>
      </c>
    </row>
    <row r="227" spans="1:23" x14ac:dyDescent="0.25">
      <c r="A227" s="64">
        <v>5000</v>
      </c>
      <c r="B227" s="26" t="s">
        <v>45</v>
      </c>
      <c r="C227" s="65">
        <v>5600</v>
      </c>
      <c r="D227" s="51" t="s">
        <v>88</v>
      </c>
      <c r="E227" s="66">
        <v>563</v>
      </c>
      <c r="F227" s="30" t="s">
        <v>328</v>
      </c>
      <c r="G227" s="52">
        <v>0</v>
      </c>
      <c r="H227" s="52">
        <v>0</v>
      </c>
      <c r="I227" s="52">
        <v>0</v>
      </c>
      <c r="J227" s="12">
        <f t="shared" si="3"/>
        <v>0</v>
      </c>
      <c r="K227" s="70">
        <v>0</v>
      </c>
      <c r="L227" s="68">
        <v>0</v>
      </c>
      <c r="M227" s="68">
        <v>0</v>
      </c>
      <c r="N227" s="68">
        <v>0</v>
      </c>
      <c r="O227" s="70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8">
        <v>0</v>
      </c>
      <c r="V227" s="68">
        <v>0</v>
      </c>
      <c r="W227" s="68">
        <v>0</v>
      </c>
    </row>
    <row r="228" spans="1:23" ht="27" x14ac:dyDescent="0.25">
      <c r="A228" s="64">
        <v>5000</v>
      </c>
      <c r="B228" s="26" t="s">
        <v>45</v>
      </c>
      <c r="C228" s="65">
        <v>5600</v>
      </c>
      <c r="D228" s="51" t="s">
        <v>88</v>
      </c>
      <c r="E228" s="66">
        <v>564</v>
      </c>
      <c r="F228" s="30" t="s">
        <v>329</v>
      </c>
      <c r="G228" s="52">
        <v>0</v>
      </c>
      <c r="H228" s="52">
        <v>0</v>
      </c>
      <c r="I228" s="52">
        <v>0</v>
      </c>
      <c r="J228" s="12">
        <f t="shared" si="3"/>
        <v>0</v>
      </c>
      <c r="K228" s="70">
        <v>0</v>
      </c>
      <c r="L228" s="68">
        <v>0</v>
      </c>
      <c r="M228" s="68">
        <v>0</v>
      </c>
      <c r="N228" s="68">
        <v>0</v>
      </c>
      <c r="O228" s="70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8">
        <v>0</v>
      </c>
      <c r="V228" s="68">
        <v>0</v>
      </c>
      <c r="W228" s="68">
        <v>0</v>
      </c>
    </row>
    <row r="229" spans="1:23" x14ac:dyDescent="0.25">
      <c r="A229" s="64">
        <v>5000</v>
      </c>
      <c r="B229" s="26" t="s">
        <v>45</v>
      </c>
      <c r="C229" s="65">
        <v>5600</v>
      </c>
      <c r="D229" s="51" t="s">
        <v>88</v>
      </c>
      <c r="E229" s="66">
        <v>565</v>
      </c>
      <c r="F229" s="30" t="s">
        <v>330</v>
      </c>
      <c r="G229" s="52">
        <v>0</v>
      </c>
      <c r="H229" s="52">
        <v>0</v>
      </c>
      <c r="I229" s="52">
        <v>0</v>
      </c>
      <c r="J229" s="12">
        <f t="shared" si="3"/>
        <v>0</v>
      </c>
      <c r="K229" s="70">
        <v>0</v>
      </c>
      <c r="L229" s="68">
        <v>0</v>
      </c>
      <c r="M229" s="68">
        <v>0</v>
      </c>
      <c r="N229" s="68">
        <v>0</v>
      </c>
      <c r="O229" s="70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8">
        <v>0</v>
      </c>
      <c r="V229" s="68">
        <v>0</v>
      </c>
      <c r="W229" s="68">
        <v>0</v>
      </c>
    </row>
    <row r="230" spans="1:23" ht="27" x14ac:dyDescent="0.25">
      <c r="A230" s="64">
        <v>5000</v>
      </c>
      <c r="B230" s="26" t="s">
        <v>45</v>
      </c>
      <c r="C230" s="65">
        <v>5600</v>
      </c>
      <c r="D230" s="51" t="s">
        <v>88</v>
      </c>
      <c r="E230" s="66">
        <v>566</v>
      </c>
      <c r="F230" s="30" t="s">
        <v>331</v>
      </c>
      <c r="G230" s="52">
        <v>0</v>
      </c>
      <c r="H230" s="52">
        <v>0</v>
      </c>
      <c r="I230" s="52">
        <v>0</v>
      </c>
      <c r="J230" s="12">
        <f t="shared" si="3"/>
        <v>0</v>
      </c>
      <c r="K230" s="70">
        <v>0</v>
      </c>
      <c r="L230" s="68">
        <v>0</v>
      </c>
      <c r="M230" s="68">
        <v>0</v>
      </c>
      <c r="N230" s="68">
        <v>0</v>
      </c>
      <c r="O230" s="70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8">
        <v>0</v>
      </c>
      <c r="V230" s="68">
        <v>0</v>
      </c>
      <c r="W230" s="68">
        <v>0</v>
      </c>
    </row>
    <row r="231" spans="1:23" x14ac:dyDescent="0.25">
      <c r="A231" s="64">
        <v>5000</v>
      </c>
      <c r="B231" s="26" t="s">
        <v>45</v>
      </c>
      <c r="C231" s="65">
        <v>5600</v>
      </c>
      <c r="D231" s="51" t="s">
        <v>88</v>
      </c>
      <c r="E231" s="66">
        <v>567</v>
      </c>
      <c r="F231" s="30" t="s">
        <v>332</v>
      </c>
      <c r="G231" s="52">
        <v>0</v>
      </c>
      <c r="H231" s="52">
        <v>0</v>
      </c>
      <c r="I231" s="52">
        <v>0</v>
      </c>
      <c r="J231" s="12">
        <f t="shared" si="3"/>
        <v>0</v>
      </c>
      <c r="K231" s="70">
        <v>0</v>
      </c>
      <c r="L231" s="68">
        <v>0</v>
      </c>
      <c r="M231" s="68">
        <v>0</v>
      </c>
      <c r="N231" s="68">
        <v>0</v>
      </c>
      <c r="O231" s="70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8">
        <v>0</v>
      </c>
      <c r="V231" s="68">
        <v>0</v>
      </c>
      <c r="W231" s="68">
        <v>0</v>
      </c>
    </row>
    <row r="232" spans="1:23" x14ac:dyDescent="0.25">
      <c r="A232" s="64">
        <v>5000</v>
      </c>
      <c r="B232" s="26" t="s">
        <v>45</v>
      </c>
      <c r="C232" s="65">
        <v>5600</v>
      </c>
      <c r="D232" s="51" t="s">
        <v>88</v>
      </c>
      <c r="E232" s="66">
        <v>569</v>
      </c>
      <c r="F232" s="30" t="s">
        <v>333</v>
      </c>
      <c r="G232" s="52">
        <v>0</v>
      </c>
      <c r="H232" s="52">
        <v>0</v>
      </c>
      <c r="I232" s="52">
        <v>0</v>
      </c>
      <c r="J232" s="12">
        <f t="shared" si="3"/>
        <v>0</v>
      </c>
      <c r="K232" s="70">
        <v>0</v>
      </c>
      <c r="L232" s="68">
        <v>0</v>
      </c>
      <c r="M232" s="68">
        <v>0</v>
      </c>
      <c r="N232" s="68">
        <v>0</v>
      </c>
      <c r="O232" s="70">
        <v>0</v>
      </c>
      <c r="P232" s="68">
        <v>0</v>
      </c>
      <c r="Q232" s="68">
        <v>0</v>
      </c>
      <c r="R232" s="68">
        <v>0</v>
      </c>
      <c r="S232" s="68">
        <v>0</v>
      </c>
      <c r="T232" s="68">
        <v>0</v>
      </c>
      <c r="U232" s="68">
        <v>0</v>
      </c>
      <c r="V232" s="68">
        <v>0</v>
      </c>
      <c r="W232" s="68">
        <v>0</v>
      </c>
    </row>
    <row r="233" spans="1:23" x14ac:dyDescent="0.25">
      <c r="A233" s="64">
        <v>5000</v>
      </c>
      <c r="B233" s="26" t="s">
        <v>45</v>
      </c>
      <c r="C233" s="65">
        <v>5700</v>
      </c>
      <c r="D233" s="51" t="s">
        <v>89</v>
      </c>
      <c r="E233" s="66">
        <v>571</v>
      </c>
      <c r="F233" s="30" t="s">
        <v>334</v>
      </c>
      <c r="G233" s="52">
        <v>0</v>
      </c>
      <c r="H233" s="52">
        <v>0</v>
      </c>
      <c r="I233" s="52">
        <v>0</v>
      </c>
      <c r="J233" s="12">
        <f t="shared" si="3"/>
        <v>0</v>
      </c>
      <c r="K233" s="70">
        <v>0</v>
      </c>
      <c r="L233" s="68">
        <v>0</v>
      </c>
      <c r="M233" s="68">
        <v>0</v>
      </c>
      <c r="N233" s="68">
        <v>0</v>
      </c>
      <c r="O233" s="70">
        <v>0</v>
      </c>
      <c r="P233" s="68">
        <v>0</v>
      </c>
      <c r="Q233" s="68">
        <v>0</v>
      </c>
      <c r="R233" s="68">
        <v>0</v>
      </c>
      <c r="S233" s="68">
        <v>0</v>
      </c>
      <c r="T233" s="68">
        <v>0</v>
      </c>
      <c r="U233" s="68">
        <v>0</v>
      </c>
      <c r="V233" s="68">
        <v>0</v>
      </c>
      <c r="W233" s="68">
        <v>0</v>
      </c>
    </row>
    <row r="234" spans="1:23" x14ac:dyDescent="0.25">
      <c r="A234" s="64">
        <v>5000</v>
      </c>
      <c r="B234" s="26" t="s">
        <v>45</v>
      </c>
      <c r="C234" s="65">
        <v>5700</v>
      </c>
      <c r="D234" s="51" t="s">
        <v>89</v>
      </c>
      <c r="E234" s="66">
        <v>572</v>
      </c>
      <c r="F234" s="30" t="s">
        <v>335</v>
      </c>
      <c r="G234" s="52">
        <v>0</v>
      </c>
      <c r="H234" s="52">
        <v>0</v>
      </c>
      <c r="I234" s="52">
        <v>0</v>
      </c>
      <c r="J234" s="12">
        <f t="shared" si="3"/>
        <v>0</v>
      </c>
      <c r="K234" s="70">
        <v>0</v>
      </c>
      <c r="L234" s="68">
        <v>0</v>
      </c>
      <c r="M234" s="68">
        <v>0</v>
      </c>
      <c r="N234" s="68">
        <v>0</v>
      </c>
      <c r="O234" s="70">
        <v>0</v>
      </c>
      <c r="P234" s="68">
        <v>0</v>
      </c>
      <c r="Q234" s="68">
        <v>0</v>
      </c>
      <c r="R234" s="68">
        <v>0</v>
      </c>
      <c r="S234" s="68">
        <v>0</v>
      </c>
      <c r="T234" s="68">
        <v>0</v>
      </c>
      <c r="U234" s="68">
        <v>0</v>
      </c>
      <c r="V234" s="68">
        <v>0</v>
      </c>
      <c r="W234" s="68">
        <v>0</v>
      </c>
    </row>
    <row r="235" spans="1:23" x14ac:dyDescent="0.25">
      <c r="A235" s="64">
        <v>5000</v>
      </c>
      <c r="B235" s="26" t="s">
        <v>45</v>
      </c>
      <c r="C235" s="65">
        <v>5700</v>
      </c>
      <c r="D235" s="51" t="s">
        <v>89</v>
      </c>
      <c r="E235" s="66">
        <v>573</v>
      </c>
      <c r="F235" s="30" t="s">
        <v>336</v>
      </c>
      <c r="G235" s="52">
        <v>0</v>
      </c>
      <c r="H235" s="52">
        <v>0</v>
      </c>
      <c r="I235" s="52">
        <v>0</v>
      </c>
      <c r="J235" s="12">
        <f t="shared" si="3"/>
        <v>0</v>
      </c>
      <c r="K235" s="70">
        <v>0</v>
      </c>
      <c r="L235" s="68">
        <v>0</v>
      </c>
      <c r="M235" s="68">
        <v>0</v>
      </c>
      <c r="N235" s="68">
        <v>0</v>
      </c>
      <c r="O235" s="70">
        <v>0</v>
      </c>
      <c r="P235" s="68">
        <v>0</v>
      </c>
      <c r="Q235" s="68">
        <v>0</v>
      </c>
      <c r="R235" s="68">
        <v>0</v>
      </c>
      <c r="S235" s="68">
        <v>0</v>
      </c>
      <c r="T235" s="68">
        <v>0</v>
      </c>
      <c r="U235" s="68">
        <v>0</v>
      </c>
      <c r="V235" s="68">
        <v>0</v>
      </c>
      <c r="W235" s="68">
        <v>0</v>
      </c>
    </row>
    <row r="236" spans="1:23" x14ac:dyDescent="0.25">
      <c r="A236" s="64">
        <v>5000</v>
      </c>
      <c r="B236" s="26" t="s">
        <v>45</v>
      </c>
      <c r="C236" s="65">
        <v>5700</v>
      </c>
      <c r="D236" s="51" t="s">
        <v>89</v>
      </c>
      <c r="E236" s="66">
        <v>574</v>
      </c>
      <c r="F236" s="30" t="s">
        <v>337</v>
      </c>
      <c r="G236" s="52">
        <v>0</v>
      </c>
      <c r="H236" s="52">
        <v>0</v>
      </c>
      <c r="I236" s="52">
        <v>0</v>
      </c>
      <c r="J236" s="12">
        <f t="shared" si="3"/>
        <v>0</v>
      </c>
      <c r="K236" s="70">
        <v>0</v>
      </c>
      <c r="L236" s="68">
        <v>0</v>
      </c>
      <c r="M236" s="68">
        <v>0</v>
      </c>
      <c r="N236" s="68">
        <v>0</v>
      </c>
      <c r="O236" s="70">
        <v>0</v>
      </c>
      <c r="P236" s="68">
        <v>0</v>
      </c>
      <c r="Q236" s="68">
        <v>0</v>
      </c>
      <c r="R236" s="68">
        <v>0</v>
      </c>
      <c r="S236" s="68">
        <v>0</v>
      </c>
      <c r="T236" s="68">
        <v>0</v>
      </c>
      <c r="U236" s="68">
        <v>0</v>
      </c>
      <c r="V236" s="68">
        <v>0</v>
      </c>
      <c r="W236" s="68">
        <v>0</v>
      </c>
    </row>
    <row r="237" spans="1:23" x14ac:dyDescent="0.25">
      <c r="A237" s="64">
        <v>5000</v>
      </c>
      <c r="B237" s="26" t="s">
        <v>45</v>
      </c>
      <c r="C237" s="65">
        <v>5700</v>
      </c>
      <c r="D237" s="51" t="s">
        <v>89</v>
      </c>
      <c r="E237" s="66">
        <v>575</v>
      </c>
      <c r="F237" s="30" t="s">
        <v>338</v>
      </c>
      <c r="G237" s="52">
        <v>0</v>
      </c>
      <c r="H237" s="52">
        <v>0</v>
      </c>
      <c r="I237" s="52">
        <v>0</v>
      </c>
      <c r="J237" s="12">
        <f t="shared" si="3"/>
        <v>0</v>
      </c>
      <c r="K237" s="70">
        <v>0</v>
      </c>
      <c r="L237" s="68">
        <v>0</v>
      </c>
      <c r="M237" s="68">
        <v>0</v>
      </c>
      <c r="N237" s="68">
        <v>0</v>
      </c>
      <c r="O237" s="70">
        <v>0</v>
      </c>
      <c r="P237" s="68">
        <v>0</v>
      </c>
      <c r="Q237" s="68">
        <v>0</v>
      </c>
      <c r="R237" s="68">
        <v>0</v>
      </c>
      <c r="S237" s="68">
        <v>0</v>
      </c>
      <c r="T237" s="68">
        <v>0</v>
      </c>
      <c r="U237" s="68">
        <v>0</v>
      </c>
      <c r="V237" s="68">
        <v>0</v>
      </c>
      <c r="W237" s="68">
        <v>0</v>
      </c>
    </row>
    <row r="238" spans="1:23" x14ac:dyDescent="0.25">
      <c r="A238" s="64">
        <v>5000</v>
      </c>
      <c r="B238" s="26" t="s">
        <v>45</v>
      </c>
      <c r="C238" s="65">
        <v>5700</v>
      </c>
      <c r="D238" s="51" t="s">
        <v>89</v>
      </c>
      <c r="E238" s="66">
        <v>576</v>
      </c>
      <c r="F238" s="30" t="s">
        <v>339</v>
      </c>
      <c r="G238" s="52">
        <v>0</v>
      </c>
      <c r="H238" s="52">
        <v>0</v>
      </c>
      <c r="I238" s="52">
        <v>0</v>
      </c>
      <c r="J238" s="12">
        <f t="shared" si="3"/>
        <v>0</v>
      </c>
      <c r="K238" s="70">
        <v>0</v>
      </c>
      <c r="L238" s="68">
        <v>0</v>
      </c>
      <c r="M238" s="68">
        <v>0</v>
      </c>
      <c r="N238" s="68">
        <v>0</v>
      </c>
      <c r="O238" s="70">
        <v>0</v>
      </c>
      <c r="P238" s="68">
        <v>0</v>
      </c>
      <c r="Q238" s="68">
        <v>0</v>
      </c>
      <c r="R238" s="68">
        <v>0</v>
      </c>
      <c r="S238" s="68">
        <v>0</v>
      </c>
      <c r="T238" s="68">
        <v>0</v>
      </c>
      <c r="U238" s="68">
        <v>0</v>
      </c>
      <c r="V238" s="68">
        <v>0</v>
      </c>
      <c r="W238" s="68">
        <v>0</v>
      </c>
    </row>
    <row r="239" spans="1:23" x14ac:dyDescent="0.25">
      <c r="A239" s="64">
        <v>5000</v>
      </c>
      <c r="B239" s="26" t="s">
        <v>45</v>
      </c>
      <c r="C239" s="65">
        <v>5700</v>
      </c>
      <c r="D239" s="51" t="s">
        <v>89</v>
      </c>
      <c r="E239" s="66">
        <v>577</v>
      </c>
      <c r="F239" s="30" t="s">
        <v>340</v>
      </c>
      <c r="G239" s="52">
        <v>0</v>
      </c>
      <c r="H239" s="52">
        <v>0</v>
      </c>
      <c r="I239" s="52">
        <v>0</v>
      </c>
      <c r="J239" s="12">
        <f t="shared" si="3"/>
        <v>0</v>
      </c>
      <c r="K239" s="70">
        <v>0</v>
      </c>
      <c r="L239" s="68">
        <v>0</v>
      </c>
      <c r="M239" s="68">
        <v>0</v>
      </c>
      <c r="N239" s="68">
        <v>0</v>
      </c>
      <c r="O239" s="70">
        <v>0</v>
      </c>
      <c r="P239" s="68">
        <v>0</v>
      </c>
      <c r="Q239" s="68">
        <v>0</v>
      </c>
      <c r="R239" s="68">
        <v>0</v>
      </c>
      <c r="S239" s="68">
        <v>0</v>
      </c>
      <c r="T239" s="68">
        <v>0</v>
      </c>
      <c r="U239" s="68">
        <v>0</v>
      </c>
      <c r="V239" s="68">
        <v>0</v>
      </c>
      <c r="W239" s="68">
        <v>0</v>
      </c>
    </row>
    <row r="240" spans="1:23" x14ac:dyDescent="0.25">
      <c r="A240" s="64">
        <v>5000</v>
      </c>
      <c r="B240" s="26" t="s">
        <v>45</v>
      </c>
      <c r="C240" s="65">
        <v>5700</v>
      </c>
      <c r="D240" s="51" t="s">
        <v>89</v>
      </c>
      <c r="E240" s="66">
        <v>578</v>
      </c>
      <c r="F240" s="30" t="s">
        <v>341</v>
      </c>
      <c r="G240" s="52">
        <v>0</v>
      </c>
      <c r="H240" s="52">
        <v>0</v>
      </c>
      <c r="I240" s="52">
        <v>0</v>
      </c>
      <c r="J240" s="12">
        <f t="shared" si="3"/>
        <v>0</v>
      </c>
      <c r="K240" s="70">
        <v>0</v>
      </c>
      <c r="L240" s="68">
        <v>0</v>
      </c>
      <c r="M240" s="68">
        <v>0</v>
      </c>
      <c r="N240" s="68">
        <v>0</v>
      </c>
      <c r="O240" s="70">
        <v>0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8">
        <v>0</v>
      </c>
      <c r="V240" s="68">
        <v>0</v>
      </c>
      <c r="W240" s="68">
        <v>0</v>
      </c>
    </row>
    <row r="241" spans="1:23" x14ac:dyDescent="0.25">
      <c r="A241" s="64">
        <v>5000</v>
      </c>
      <c r="B241" s="26" t="s">
        <v>45</v>
      </c>
      <c r="C241" s="65">
        <v>5700</v>
      </c>
      <c r="D241" s="51" t="s">
        <v>89</v>
      </c>
      <c r="E241" s="66">
        <v>579</v>
      </c>
      <c r="F241" s="30" t="s">
        <v>342</v>
      </c>
      <c r="G241" s="52">
        <v>0</v>
      </c>
      <c r="H241" s="52">
        <v>0</v>
      </c>
      <c r="I241" s="52">
        <v>0</v>
      </c>
      <c r="J241" s="12">
        <f t="shared" si="3"/>
        <v>0</v>
      </c>
      <c r="K241" s="70">
        <v>0</v>
      </c>
      <c r="L241" s="68">
        <v>0</v>
      </c>
      <c r="M241" s="68">
        <v>0</v>
      </c>
      <c r="N241" s="68">
        <v>0</v>
      </c>
      <c r="O241" s="70">
        <v>0</v>
      </c>
      <c r="P241" s="68">
        <v>0</v>
      </c>
      <c r="Q241" s="68">
        <v>0</v>
      </c>
      <c r="R241" s="68">
        <v>0</v>
      </c>
      <c r="S241" s="68">
        <v>0</v>
      </c>
      <c r="T241" s="68">
        <v>0</v>
      </c>
      <c r="U241" s="68">
        <v>0</v>
      </c>
      <c r="V241" s="68">
        <v>0</v>
      </c>
      <c r="W241" s="68">
        <v>0</v>
      </c>
    </row>
    <row r="242" spans="1:23" x14ac:dyDescent="0.25">
      <c r="A242" s="64">
        <v>5000</v>
      </c>
      <c r="B242" s="26" t="s">
        <v>45</v>
      </c>
      <c r="C242" s="65">
        <v>5800</v>
      </c>
      <c r="D242" s="51" t="s">
        <v>90</v>
      </c>
      <c r="E242" s="66">
        <v>581</v>
      </c>
      <c r="F242" s="30" t="s">
        <v>343</v>
      </c>
      <c r="G242" s="52">
        <v>0</v>
      </c>
      <c r="H242" s="52">
        <v>0</v>
      </c>
      <c r="I242" s="52">
        <v>0</v>
      </c>
      <c r="J242" s="12">
        <f t="shared" si="3"/>
        <v>0</v>
      </c>
      <c r="K242" s="70">
        <v>0</v>
      </c>
      <c r="L242" s="68">
        <v>0</v>
      </c>
      <c r="M242" s="68">
        <v>0</v>
      </c>
      <c r="N242" s="68">
        <v>0</v>
      </c>
      <c r="O242" s="70">
        <v>0</v>
      </c>
      <c r="P242" s="68">
        <v>0</v>
      </c>
      <c r="Q242" s="68">
        <v>0</v>
      </c>
      <c r="R242" s="68">
        <v>0</v>
      </c>
      <c r="S242" s="68">
        <v>0</v>
      </c>
      <c r="T242" s="68">
        <v>0</v>
      </c>
      <c r="U242" s="68">
        <v>0</v>
      </c>
      <c r="V242" s="68">
        <v>0</v>
      </c>
      <c r="W242" s="68">
        <v>0</v>
      </c>
    </row>
    <row r="243" spans="1:23" x14ac:dyDescent="0.25">
      <c r="A243" s="64">
        <v>5000</v>
      </c>
      <c r="B243" s="26" t="s">
        <v>45</v>
      </c>
      <c r="C243" s="65">
        <v>5800</v>
      </c>
      <c r="D243" s="51" t="s">
        <v>90</v>
      </c>
      <c r="E243" s="66">
        <v>582</v>
      </c>
      <c r="F243" s="30" t="s">
        <v>344</v>
      </c>
      <c r="G243" s="52">
        <v>0</v>
      </c>
      <c r="H243" s="52">
        <v>0</v>
      </c>
      <c r="I243" s="52">
        <v>0</v>
      </c>
      <c r="J243" s="12">
        <f t="shared" si="3"/>
        <v>0</v>
      </c>
      <c r="K243" s="70">
        <v>0</v>
      </c>
      <c r="L243" s="68">
        <v>0</v>
      </c>
      <c r="M243" s="68">
        <v>0</v>
      </c>
      <c r="N243" s="68">
        <v>0</v>
      </c>
      <c r="O243" s="70">
        <v>0</v>
      </c>
      <c r="P243" s="68">
        <v>0</v>
      </c>
      <c r="Q243" s="68">
        <v>0</v>
      </c>
      <c r="R243" s="68">
        <v>0</v>
      </c>
      <c r="S243" s="68">
        <v>0</v>
      </c>
      <c r="T243" s="68">
        <v>0</v>
      </c>
      <c r="U243" s="68">
        <v>0</v>
      </c>
      <c r="V243" s="68">
        <v>0</v>
      </c>
      <c r="W243" s="68">
        <v>0</v>
      </c>
    </row>
    <row r="244" spans="1:23" x14ac:dyDescent="0.25">
      <c r="A244" s="64">
        <v>5000</v>
      </c>
      <c r="B244" s="26" t="s">
        <v>45</v>
      </c>
      <c r="C244" s="65">
        <v>5800</v>
      </c>
      <c r="D244" s="51" t="s">
        <v>90</v>
      </c>
      <c r="E244" s="66">
        <v>583</v>
      </c>
      <c r="F244" s="30" t="s">
        <v>345</v>
      </c>
      <c r="G244" s="52">
        <v>0</v>
      </c>
      <c r="H244" s="52">
        <v>0</v>
      </c>
      <c r="I244" s="52">
        <v>0</v>
      </c>
      <c r="J244" s="12">
        <f t="shared" si="3"/>
        <v>0</v>
      </c>
      <c r="K244" s="70">
        <v>0</v>
      </c>
      <c r="L244" s="68">
        <v>0</v>
      </c>
      <c r="M244" s="68">
        <v>0</v>
      </c>
      <c r="N244" s="68">
        <v>0</v>
      </c>
      <c r="O244" s="70">
        <v>0</v>
      </c>
      <c r="P244" s="68">
        <v>0</v>
      </c>
      <c r="Q244" s="68">
        <v>0</v>
      </c>
      <c r="R244" s="68">
        <v>0</v>
      </c>
      <c r="S244" s="68">
        <v>0</v>
      </c>
      <c r="T244" s="68">
        <v>0</v>
      </c>
      <c r="U244" s="68">
        <v>0</v>
      </c>
      <c r="V244" s="68">
        <v>0</v>
      </c>
      <c r="W244" s="68">
        <v>0</v>
      </c>
    </row>
    <row r="245" spans="1:23" x14ac:dyDescent="0.25">
      <c r="A245" s="64">
        <v>5000</v>
      </c>
      <c r="B245" s="26" t="s">
        <v>45</v>
      </c>
      <c r="C245" s="65">
        <v>5800</v>
      </c>
      <c r="D245" s="51" t="s">
        <v>90</v>
      </c>
      <c r="E245" s="66">
        <v>589</v>
      </c>
      <c r="F245" s="30" t="s">
        <v>346</v>
      </c>
      <c r="G245" s="52">
        <v>0</v>
      </c>
      <c r="H245" s="52">
        <v>0</v>
      </c>
      <c r="I245" s="52">
        <v>0</v>
      </c>
      <c r="J245" s="12">
        <f t="shared" si="3"/>
        <v>0</v>
      </c>
      <c r="K245" s="70">
        <v>0</v>
      </c>
      <c r="L245" s="68">
        <v>0</v>
      </c>
      <c r="M245" s="68">
        <v>0</v>
      </c>
      <c r="N245" s="68">
        <v>0</v>
      </c>
      <c r="O245" s="70">
        <v>0</v>
      </c>
      <c r="P245" s="68">
        <v>0</v>
      </c>
      <c r="Q245" s="68">
        <v>0</v>
      </c>
      <c r="R245" s="68">
        <v>0</v>
      </c>
      <c r="S245" s="68">
        <v>0</v>
      </c>
      <c r="T245" s="68">
        <v>0</v>
      </c>
      <c r="U245" s="68">
        <v>0</v>
      </c>
      <c r="V245" s="68">
        <v>0</v>
      </c>
      <c r="W245" s="68">
        <v>0</v>
      </c>
    </row>
    <row r="246" spans="1:23" x14ac:dyDescent="0.25">
      <c r="A246" s="64">
        <v>5000</v>
      </c>
      <c r="B246" s="26" t="s">
        <v>45</v>
      </c>
      <c r="C246" s="65">
        <v>5900</v>
      </c>
      <c r="D246" s="51" t="s">
        <v>91</v>
      </c>
      <c r="E246" s="66">
        <v>591</v>
      </c>
      <c r="F246" s="30" t="s">
        <v>347</v>
      </c>
      <c r="G246" s="52">
        <v>0</v>
      </c>
      <c r="H246" s="52">
        <v>0</v>
      </c>
      <c r="I246" s="52">
        <v>0</v>
      </c>
      <c r="J246" s="12">
        <f t="shared" si="3"/>
        <v>0</v>
      </c>
      <c r="K246" s="70">
        <v>0</v>
      </c>
      <c r="L246" s="68">
        <v>0</v>
      </c>
      <c r="M246" s="68">
        <v>0</v>
      </c>
      <c r="N246" s="68">
        <v>0</v>
      </c>
      <c r="O246" s="70">
        <v>0</v>
      </c>
      <c r="P246" s="68">
        <v>0</v>
      </c>
      <c r="Q246" s="68">
        <v>0</v>
      </c>
      <c r="R246" s="68">
        <v>0</v>
      </c>
      <c r="S246" s="68">
        <v>0</v>
      </c>
      <c r="T246" s="68">
        <v>0</v>
      </c>
      <c r="U246" s="68">
        <v>0</v>
      </c>
      <c r="V246" s="68">
        <v>0</v>
      </c>
      <c r="W246" s="68">
        <v>0</v>
      </c>
    </row>
    <row r="247" spans="1:23" x14ac:dyDescent="0.25">
      <c r="A247" s="64">
        <v>5000</v>
      </c>
      <c r="B247" s="26" t="s">
        <v>45</v>
      </c>
      <c r="C247" s="65">
        <v>5900</v>
      </c>
      <c r="D247" s="51" t="s">
        <v>91</v>
      </c>
      <c r="E247" s="66">
        <v>592</v>
      </c>
      <c r="F247" s="30" t="s">
        <v>348</v>
      </c>
      <c r="G247" s="52">
        <v>0</v>
      </c>
      <c r="H247" s="52">
        <v>0</v>
      </c>
      <c r="I247" s="52">
        <v>0</v>
      </c>
      <c r="J247" s="12">
        <f t="shared" si="3"/>
        <v>0</v>
      </c>
      <c r="K247" s="70">
        <v>0</v>
      </c>
      <c r="L247" s="68">
        <v>0</v>
      </c>
      <c r="M247" s="68">
        <v>0</v>
      </c>
      <c r="N247" s="68">
        <v>0</v>
      </c>
      <c r="O247" s="70">
        <v>0</v>
      </c>
      <c r="P247" s="68">
        <v>0</v>
      </c>
      <c r="Q247" s="68">
        <v>0</v>
      </c>
      <c r="R247" s="68">
        <v>0</v>
      </c>
      <c r="S247" s="68">
        <v>0</v>
      </c>
      <c r="T247" s="68">
        <v>0</v>
      </c>
      <c r="U247" s="68">
        <v>0</v>
      </c>
      <c r="V247" s="68">
        <v>0</v>
      </c>
      <c r="W247" s="68">
        <v>0</v>
      </c>
    </row>
    <row r="248" spans="1:23" x14ac:dyDescent="0.25">
      <c r="A248" s="64">
        <v>5000</v>
      </c>
      <c r="B248" s="26" t="s">
        <v>45</v>
      </c>
      <c r="C248" s="65">
        <v>5900</v>
      </c>
      <c r="D248" s="51" t="s">
        <v>91</v>
      </c>
      <c r="E248" s="66">
        <v>593</v>
      </c>
      <c r="F248" s="30" t="s">
        <v>349</v>
      </c>
      <c r="G248" s="52">
        <v>0</v>
      </c>
      <c r="H248" s="52">
        <v>0</v>
      </c>
      <c r="I248" s="52">
        <v>0</v>
      </c>
      <c r="J248" s="12">
        <f t="shared" si="3"/>
        <v>0</v>
      </c>
      <c r="K248" s="70">
        <v>0</v>
      </c>
      <c r="L248" s="68">
        <v>0</v>
      </c>
      <c r="M248" s="68">
        <v>0</v>
      </c>
      <c r="N248" s="68">
        <v>0</v>
      </c>
      <c r="O248" s="70">
        <v>0</v>
      </c>
      <c r="P248" s="68">
        <v>0</v>
      </c>
      <c r="Q248" s="68">
        <v>0</v>
      </c>
      <c r="R248" s="68">
        <v>0</v>
      </c>
      <c r="S248" s="68">
        <v>0</v>
      </c>
      <c r="T248" s="68">
        <v>0</v>
      </c>
      <c r="U248" s="68">
        <v>0</v>
      </c>
      <c r="V248" s="68">
        <v>0</v>
      </c>
      <c r="W248" s="68">
        <v>0</v>
      </c>
    </row>
    <row r="249" spans="1:23" x14ac:dyDescent="0.25">
      <c r="A249" s="64">
        <v>5000</v>
      </c>
      <c r="B249" s="26" t="s">
        <v>45</v>
      </c>
      <c r="C249" s="65">
        <v>5900</v>
      </c>
      <c r="D249" s="51" t="s">
        <v>91</v>
      </c>
      <c r="E249" s="66">
        <v>594</v>
      </c>
      <c r="F249" s="30" t="s">
        <v>350</v>
      </c>
      <c r="G249" s="52">
        <v>0</v>
      </c>
      <c r="H249" s="52">
        <v>0</v>
      </c>
      <c r="I249" s="52">
        <v>0</v>
      </c>
      <c r="J249" s="12">
        <f t="shared" si="3"/>
        <v>0</v>
      </c>
      <c r="K249" s="70">
        <v>0</v>
      </c>
      <c r="L249" s="68">
        <v>0</v>
      </c>
      <c r="M249" s="68">
        <v>0</v>
      </c>
      <c r="N249" s="68">
        <v>0</v>
      </c>
      <c r="O249" s="70">
        <v>0</v>
      </c>
      <c r="P249" s="68">
        <v>0</v>
      </c>
      <c r="Q249" s="68">
        <v>0</v>
      </c>
      <c r="R249" s="68">
        <v>0</v>
      </c>
      <c r="S249" s="68">
        <v>0</v>
      </c>
      <c r="T249" s="68">
        <v>0</v>
      </c>
      <c r="U249" s="68">
        <v>0</v>
      </c>
      <c r="V249" s="68">
        <v>0</v>
      </c>
      <c r="W249" s="68">
        <v>0</v>
      </c>
    </row>
    <row r="250" spans="1:23" x14ac:dyDescent="0.25">
      <c r="A250" s="64">
        <v>5000</v>
      </c>
      <c r="B250" s="26" t="s">
        <v>45</v>
      </c>
      <c r="C250" s="65">
        <v>5900</v>
      </c>
      <c r="D250" s="51" t="s">
        <v>91</v>
      </c>
      <c r="E250" s="66">
        <v>595</v>
      </c>
      <c r="F250" s="30" t="s">
        <v>351</v>
      </c>
      <c r="G250" s="52">
        <v>0</v>
      </c>
      <c r="H250" s="52">
        <v>0</v>
      </c>
      <c r="I250" s="52">
        <v>0</v>
      </c>
      <c r="J250" s="12">
        <f t="shared" si="3"/>
        <v>0</v>
      </c>
      <c r="K250" s="70">
        <v>0</v>
      </c>
      <c r="L250" s="68">
        <v>0</v>
      </c>
      <c r="M250" s="68">
        <v>0</v>
      </c>
      <c r="N250" s="68">
        <v>0</v>
      </c>
      <c r="O250" s="70">
        <v>0</v>
      </c>
      <c r="P250" s="68">
        <v>0</v>
      </c>
      <c r="Q250" s="68">
        <v>0</v>
      </c>
      <c r="R250" s="68">
        <v>0</v>
      </c>
      <c r="S250" s="68">
        <v>0</v>
      </c>
      <c r="T250" s="68">
        <v>0</v>
      </c>
      <c r="U250" s="68">
        <v>0</v>
      </c>
      <c r="V250" s="68">
        <v>0</v>
      </c>
      <c r="W250" s="68">
        <v>0</v>
      </c>
    </row>
    <row r="251" spans="1:23" x14ac:dyDescent="0.25">
      <c r="A251" s="64">
        <v>5000</v>
      </c>
      <c r="B251" s="26" t="s">
        <v>45</v>
      </c>
      <c r="C251" s="65">
        <v>5900</v>
      </c>
      <c r="D251" s="51" t="s">
        <v>91</v>
      </c>
      <c r="E251" s="66">
        <v>596</v>
      </c>
      <c r="F251" s="30" t="s">
        <v>352</v>
      </c>
      <c r="G251" s="52">
        <v>0</v>
      </c>
      <c r="H251" s="52">
        <v>0</v>
      </c>
      <c r="I251" s="52">
        <v>0</v>
      </c>
      <c r="J251" s="12">
        <f t="shared" si="3"/>
        <v>0</v>
      </c>
      <c r="K251" s="70">
        <v>0</v>
      </c>
      <c r="L251" s="68">
        <v>0</v>
      </c>
      <c r="M251" s="68">
        <v>0</v>
      </c>
      <c r="N251" s="68">
        <v>0</v>
      </c>
      <c r="O251" s="70">
        <v>0</v>
      </c>
      <c r="P251" s="68">
        <v>0</v>
      </c>
      <c r="Q251" s="68">
        <v>0</v>
      </c>
      <c r="R251" s="68">
        <v>0</v>
      </c>
      <c r="S251" s="68">
        <v>0</v>
      </c>
      <c r="T251" s="68">
        <v>0</v>
      </c>
      <c r="U251" s="68">
        <v>0</v>
      </c>
      <c r="V251" s="68">
        <v>0</v>
      </c>
      <c r="W251" s="68">
        <v>0</v>
      </c>
    </row>
    <row r="252" spans="1:23" x14ac:dyDescent="0.25">
      <c r="A252" s="64">
        <v>5000</v>
      </c>
      <c r="B252" s="26" t="s">
        <v>45</v>
      </c>
      <c r="C252" s="65">
        <v>5900</v>
      </c>
      <c r="D252" s="51" t="s">
        <v>91</v>
      </c>
      <c r="E252" s="66">
        <v>597</v>
      </c>
      <c r="F252" s="30" t="s">
        <v>353</v>
      </c>
      <c r="G252" s="52">
        <v>0</v>
      </c>
      <c r="H252" s="52">
        <v>0</v>
      </c>
      <c r="I252" s="52">
        <v>0</v>
      </c>
      <c r="J252" s="12">
        <f t="shared" si="3"/>
        <v>0</v>
      </c>
      <c r="K252" s="70">
        <v>0</v>
      </c>
      <c r="L252" s="68">
        <v>0</v>
      </c>
      <c r="M252" s="68">
        <v>0</v>
      </c>
      <c r="N252" s="68">
        <v>0</v>
      </c>
      <c r="O252" s="70">
        <v>0</v>
      </c>
      <c r="P252" s="68">
        <v>0</v>
      </c>
      <c r="Q252" s="68">
        <v>0</v>
      </c>
      <c r="R252" s="68">
        <v>0</v>
      </c>
      <c r="S252" s="68">
        <v>0</v>
      </c>
      <c r="T252" s="68">
        <v>0</v>
      </c>
      <c r="U252" s="68">
        <v>0</v>
      </c>
      <c r="V252" s="68">
        <v>0</v>
      </c>
      <c r="W252" s="68">
        <v>0</v>
      </c>
    </row>
    <row r="253" spans="1:23" x14ac:dyDescent="0.25">
      <c r="A253" s="64">
        <v>5000</v>
      </c>
      <c r="B253" s="26" t="s">
        <v>45</v>
      </c>
      <c r="C253" s="65">
        <v>5900</v>
      </c>
      <c r="D253" s="51" t="s">
        <v>91</v>
      </c>
      <c r="E253" s="66">
        <v>598</v>
      </c>
      <c r="F253" s="30" t="s">
        <v>354</v>
      </c>
      <c r="G253" s="52">
        <v>0</v>
      </c>
      <c r="H253" s="52">
        <v>0</v>
      </c>
      <c r="I253" s="52">
        <v>0</v>
      </c>
      <c r="J253" s="12">
        <f t="shared" si="3"/>
        <v>0</v>
      </c>
      <c r="K253" s="70">
        <v>0</v>
      </c>
      <c r="L253" s="68">
        <v>0</v>
      </c>
      <c r="M253" s="68">
        <v>0</v>
      </c>
      <c r="N253" s="68">
        <v>0</v>
      </c>
      <c r="O253" s="70">
        <v>0</v>
      </c>
      <c r="P253" s="68">
        <v>0</v>
      </c>
      <c r="Q253" s="68">
        <v>0</v>
      </c>
      <c r="R253" s="68">
        <v>0</v>
      </c>
      <c r="S253" s="68">
        <v>0</v>
      </c>
      <c r="T253" s="68">
        <v>0</v>
      </c>
      <c r="U253" s="68">
        <v>0</v>
      </c>
      <c r="V253" s="68">
        <v>0</v>
      </c>
      <c r="W253" s="68">
        <v>0</v>
      </c>
    </row>
    <row r="254" spans="1:23" x14ac:dyDescent="0.25">
      <c r="A254" s="64">
        <v>5000</v>
      </c>
      <c r="B254" s="26" t="s">
        <v>45</v>
      </c>
      <c r="C254" s="65">
        <v>5900</v>
      </c>
      <c r="D254" s="51" t="s">
        <v>91</v>
      </c>
      <c r="E254" s="66">
        <v>599</v>
      </c>
      <c r="F254" s="30" t="s">
        <v>355</v>
      </c>
      <c r="G254" s="52">
        <v>0</v>
      </c>
      <c r="H254" s="52">
        <v>0</v>
      </c>
      <c r="I254" s="52">
        <v>0</v>
      </c>
      <c r="J254" s="12">
        <f t="shared" si="3"/>
        <v>0</v>
      </c>
      <c r="K254" s="70">
        <v>0</v>
      </c>
      <c r="L254" s="68">
        <v>0</v>
      </c>
      <c r="M254" s="68">
        <v>0</v>
      </c>
      <c r="N254" s="68">
        <v>0</v>
      </c>
      <c r="O254" s="70">
        <v>0</v>
      </c>
      <c r="P254" s="68">
        <v>0</v>
      </c>
      <c r="Q254" s="68">
        <v>0</v>
      </c>
      <c r="R254" s="68">
        <v>0</v>
      </c>
      <c r="S254" s="68">
        <v>0</v>
      </c>
      <c r="T254" s="68">
        <v>0</v>
      </c>
      <c r="U254" s="68">
        <v>0</v>
      </c>
      <c r="V254" s="68">
        <v>0</v>
      </c>
      <c r="W254" s="68">
        <v>0</v>
      </c>
    </row>
    <row r="255" spans="1:23" x14ac:dyDescent="0.25">
      <c r="A255" s="64">
        <v>6000</v>
      </c>
      <c r="B255" s="28" t="s">
        <v>46</v>
      </c>
      <c r="C255" s="65">
        <v>6100</v>
      </c>
      <c r="D255" s="51" t="s">
        <v>92</v>
      </c>
      <c r="E255" s="66">
        <v>611</v>
      </c>
      <c r="F255" s="30" t="s">
        <v>356</v>
      </c>
      <c r="G255" s="52">
        <v>0</v>
      </c>
      <c r="H255" s="52">
        <v>0</v>
      </c>
      <c r="I255" s="52">
        <v>0</v>
      </c>
      <c r="J255" s="12">
        <f t="shared" si="3"/>
        <v>0</v>
      </c>
      <c r="K255" s="70">
        <v>0</v>
      </c>
      <c r="L255" s="68">
        <v>0</v>
      </c>
      <c r="M255" s="68">
        <v>0</v>
      </c>
      <c r="N255" s="68">
        <v>0</v>
      </c>
      <c r="O255" s="70">
        <v>0</v>
      </c>
      <c r="P255" s="68">
        <v>0</v>
      </c>
      <c r="Q255" s="68">
        <v>0</v>
      </c>
      <c r="R255" s="68">
        <v>0</v>
      </c>
      <c r="S255" s="68">
        <v>0</v>
      </c>
      <c r="T255" s="68">
        <v>0</v>
      </c>
      <c r="U255" s="68">
        <v>0</v>
      </c>
      <c r="V255" s="68">
        <v>0</v>
      </c>
      <c r="W255" s="68">
        <v>0</v>
      </c>
    </row>
    <row r="256" spans="1:23" x14ac:dyDescent="0.25">
      <c r="A256" s="64">
        <v>6000</v>
      </c>
      <c r="B256" s="28" t="s">
        <v>46</v>
      </c>
      <c r="C256" s="65">
        <v>6100</v>
      </c>
      <c r="D256" s="51" t="s">
        <v>92</v>
      </c>
      <c r="E256" s="66">
        <v>612</v>
      </c>
      <c r="F256" s="30" t="s">
        <v>357</v>
      </c>
      <c r="G256" s="52">
        <v>0</v>
      </c>
      <c r="H256" s="52">
        <v>0</v>
      </c>
      <c r="I256" s="52">
        <v>0</v>
      </c>
      <c r="J256" s="12">
        <f t="shared" si="3"/>
        <v>0</v>
      </c>
      <c r="K256" s="70">
        <v>0</v>
      </c>
      <c r="L256" s="68">
        <v>0</v>
      </c>
      <c r="M256" s="68">
        <v>0</v>
      </c>
      <c r="N256" s="68">
        <v>0</v>
      </c>
      <c r="O256" s="70">
        <v>0</v>
      </c>
      <c r="P256" s="68">
        <v>0</v>
      </c>
      <c r="Q256" s="68">
        <v>0</v>
      </c>
      <c r="R256" s="68">
        <v>0</v>
      </c>
      <c r="S256" s="68">
        <v>0</v>
      </c>
      <c r="T256" s="68">
        <v>0</v>
      </c>
      <c r="U256" s="68">
        <v>0</v>
      </c>
      <c r="V256" s="68">
        <v>0</v>
      </c>
      <c r="W256" s="68">
        <v>0</v>
      </c>
    </row>
    <row r="257" spans="1:23" ht="27" x14ac:dyDescent="0.25">
      <c r="A257" s="64">
        <v>6000</v>
      </c>
      <c r="B257" s="28" t="s">
        <v>46</v>
      </c>
      <c r="C257" s="65">
        <v>6100</v>
      </c>
      <c r="D257" s="51" t="s">
        <v>92</v>
      </c>
      <c r="E257" s="66">
        <v>613</v>
      </c>
      <c r="F257" s="30" t="s">
        <v>358</v>
      </c>
      <c r="G257" s="52">
        <v>0</v>
      </c>
      <c r="H257" s="52">
        <v>0</v>
      </c>
      <c r="I257" s="52">
        <v>0</v>
      </c>
      <c r="J257" s="12">
        <f t="shared" si="3"/>
        <v>0</v>
      </c>
      <c r="K257" s="70">
        <v>0</v>
      </c>
      <c r="L257" s="68">
        <v>0</v>
      </c>
      <c r="M257" s="68">
        <v>0</v>
      </c>
      <c r="N257" s="68">
        <v>0</v>
      </c>
      <c r="O257" s="70">
        <v>0</v>
      </c>
      <c r="P257" s="68">
        <v>0</v>
      </c>
      <c r="Q257" s="68">
        <v>0</v>
      </c>
      <c r="R257" s="68">
        <v>0</v>
      </c>
      <c r="S257" s="68">
        <v>0</v>
      </c>
      <c r="T257" s="68">
        <v>0</v>
      </c>
      <c r="U257" s="68">
        <v>0</v>
      </c>
      <c r="V257" s="68">
        <v>0</v>
      </c>
      <c r="W257" s="68">
        <v>0</v>
      </c>
    </row>
    <row r="258" spans="1:23" ht="27" x14ac:dyDescent="0.25">
      <c r="A258" s="64">
        <v>6000</v>
      </c>
      <c r="B258" s="28" t="s">
        <v>46</v>
      </c>
      <c r="C258" s="65">
        <v>6100</v>
      </c>
      <c r="D258" s="51" t="s">
        <v>92</v>
      </c>
      <c r="E258" s="66">
        <v>614</v>
      </c>
      <c r="F258" s="30" t="s">
        <v>359</v>
      </c>
      <c r="G258" s="52">
        <v>0</v>
      </c>
      <c r="H258" s="52">
        <v>0</v>
      </c>
      <c r="I258" s="52">
        <v>0</v>
      </c>
      <c r="J258" s="12">
        <f t="shared" si="3"/>
        <v>0</v>
      </c>
      <c r="K258" s="70">
        <v>0</v>
      </c>
      <c r="L258" s="68">
        <v>0</v>
      </c>
      <c r="M258" s="68">
        <v>0</v>
      </c>
      <c r="N258" s="68">
        <v>0</v>
      </c>
      <c r="O258" s="70">
        <v>0</v>
      </c>
      <c r="P258" s="68">
        <v>0</v>
      </c>
      <c r="Q258" s="68">
        <v>0</v>
      </c>
      <c r="R258" s="68">
        <v>0</v>
      </c>
      <c r="S258" s="68">
        <v>0</v>
      </c>
      <c r="T258" s="68">
        <v>0</v>
      </c>
      <c r="U258" s="68">
        <v>0</v>
      </c>
      <c r="V258" s="68">
        <v>0</v>
      </c>
      <c r="W258" s="68">
        <v>0</v>
      </c>
    </row>
    <row r="259" spans="1:23" x14ac:dyDescent="0.25">
      <c r="A259" s="64">
        <v>6000</v>
      </c>
      <c r="B259" s="28" t="s">
        <v>46</v>
      </c>
      <c r="C259" s="65">
        <v>6100</v>
      </c>
      <c r="D259" s="51" t="s">
        <v>92</v>
      </c>
      <c r="E259" s="66">
        <v>615</v>
      </c>
      <c r="F259" s="30" t="s">
        <v>360</v>
      </c>
      <c r="G259" s="52">
        <v>0</v>
      </c>
      <c r="H259" s="52">
        <v>0</v>
      </c>
      <c r="I259" s="52">
        <v>0</v>
      </c>
      <c r="J259" s="12">
        <f t="shared" si="3"/>
        <v>0</v>
      </c>
      <c r="K259" s="70">
        <v>0</v>
      </c>
      <c r="L259" s="68">
        <v>0</v>
      </c>
      <c r="M259" s="68">
        <v>0</v>
      </c>
      <c r="N259" s="68">
        <v>0</v>
      </c>
      <c r="O259" s="70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0</v>
      </c>
      <c r="U259" s="68">
        <v>0</v>
      </c>
      <c r="V259" s="68">
        <v>0</v>
      </c>
      <c r="W259" s="68">
        <v>0</v>
      </c>
    </row>
    <row r="260" spans="1:23" x14ac:dyDescent="0.25">
      <c r="A260" s="64">
        <v>6000</v>
      </c>
      <c r="B260" s="28" t="s">
        <v>46</v>
      </c>
      <c r="C260" s="65">
        <v>6100</v>
      </c>
      <c r="D260" s="51" t="s">
        <v>92</v>
      </c>
      <c r="E260" s="66">
        <v>616</v>
      </c>
      <c r="F260" s="30" t="s">
        <v>361</v>
      </c>
      <c r="G260" s="52">
        <v>0</v>
      </c>
      <c r="H260" s="52">
        <v>0</v>
      </c>
      <c r="I260" s="52">
        <v>0</v>
      </c>
      <c r="J260" s="12">
        <f t="shared" si="3"/>
        <v>0</v>
      </c>
      <c r="K260" s="70">
        <v>0</v>
      </c>
      <c r="L260" s="68">
        <v>0</v>
      </c>
      <c r="M260" s="68">
        <v>0</v>
      </c>
      <c r="N260" s="68">
        <v>0</v>
      </c>
      <c r="O260" s="70">
        <v>0</v>
      </c>
      <c r="P260" s="68">
        <v>0</v>
      </c>
      <c r="Q260" s="68">
        <v>0</v>
      </c>
      <c r="R260" s="68">
        <v>0</v>
      </c>
      <c r="S260" s="68">
        <v>0</v>
      </c>
      <c r="T260" s="68">
        <v>0</v>
      </c>
      <c r="U260" s="68">
        <v>0</v>
      </c>
      <c r="V260" s="68">
        <v>0</v>
      </c>
      <c r="W260" s="68">
        <v>0</v>
      </c>
    </row>
    <row r="261" spans="1:23" x14ac:dyDescent="0.25">
      <c r="A261" s="64">
        <v>6000</v>
      </c>
      <c r="B261" s="28" t="s">
        <v>46</v>
      </c>
      <c r="C261" s="65">
        <v>6100</v>
      </c>
      <c r="D261" s="51" t="s">
        <v>92</v>
      </c>
      <c r="E261" s="66">
        <v>617</v>
      </c>
      <c r="F261" s="30" t="s">
        <v>362</v>
      </c>
      <c r="G261" s="52">
        <v>0</v>
      </c>
      <c r="H261" s="52">
        <v>0</v>
      </c>
      <c r="I261" s="52">
        <v>0</v>
      </c>
      <c r="J261" s="12">
        <f t="shared" si="3"/>
        <v>0</v>
      </c>
      <c r="K261" s="70">
        <v>0</v>
      </c>
      <c r="L261" s="68">
        <v>0</v>
      </c>
      <c r="M261" s="68">
        <v>0</v>
      </c>
      <c r="N261" s="68">
        <v>0</v>
      </c>
      <c r="O261" s="70">
        <v>0</v>
      </c>
      <c r="P261" s="68">
        <v>0</v>
      </c>
      <c r="Q261" s="68">
        <v>0</v>
      </c>
      <c r="R261" s="68">
        <v>0</v>
      </c>
      <c r="S261" s="68">
        <v>0</v>
      </c>
      <c r="T261" s="68">
        <v>0</v>
      </c>
      <c r="U261" s="68">
        <v>0</v>
      </c>
      <c r="V261" s="68">
        <v>0</v>
      </c>
      <c r="W261" s="68">
        <v>0</v>
      </c>
    </row>
    <row r="262" spans="1:23" ht="27" x14ac:dyDescent="0.25">
      <c r="A262" s="64">
        <v>6000</v>
      </c>
      <c r="B262" s="28" t="s">
        <v>46</v>
      </c>
      <c r="C262" s="65">
        <v>6100</v>
      </c>
      <c r="D262" s="51" t="s">
        <v>92</v>
      </c>
      <c r="E262" s="66">
        <v>619</v>
      </c>
      <c r="F262" s="30" t="s">
        <v>363</v>
      </c>
      <c r="G262" s="52">
        <v>0</v>
      </c>
      <c r="H262" s="52">
        <v>0</v>
      </c>
      <c r="I262" s="52">
        <v>0</v>
      </c>
      <c r="J262" s="12">
        <f t="shared" si="3"/>
        <v>0</v>
      </c>
      <c r="K262" s="70">
        <v>0</v>
      </c>
      <c r="L262" s="68">
        <v>0</v>
      </c>
      <c r="M262" s="68">
        <v>0</v>
      </c>
      <c r="N262" s="68">
        <v>0</v>
      </c>
      <c r="O262" s="70">
        <v>0</v>
      </c>
      <c r="P262" s="68">
        <v>0</v>
      </c>
      <c r="Q262" s="68">
        <v>0</v>
      </c>
      <c r="R262" s="68">
        <v>0</v>
      </c>
      <c r="S262" s="68">
        <v>0</v>
      </c>
      <c r="T262" s="68">
        <v>0</v>
      </c>
      <c r="U262" s="68">
        <v>0</v>
      </c>
      <c r="V262" s="68">
        <v>0</v>
      </c>
      <c r="W262" s="68">
        <v>0</v>
      </c>
    </row>
    <row r="263" spans="1:23" x14ac:dyDescent="0.25">
      <c r="A263" s="64">
        <v>6000</v>
      </c>
      <c r="B263" s="28" t="s">
        <v>46</v>
      </c>
      <c r="C263" s="65">
        <v>6200</v>
      </c>
      <c r="D263" s="51" t="s">
        <v>93</v>
      </c>
      <c r="E263" s="66">
        <v>621</v>
      </c>
      <c r="F263" s="30" t="s">
        <v>356</v>
      </c>
      <c r="G263" s="52">
        <v>0</v>
      </c>
      <c r="H263" s="52">
        <v>0</v>
      </c>
      <c r="I263" s="52">
        <v>0</v>
      </c>
      <c r="J263" s="12">
        <f t="shared" si="3"/>
        <v>0</v>
      </c>
      <c r="K263" s="70">
        <v>0</v>
      </c>
      <c r="L263" s="68">
        <v>0</v>
      </c>
      <c r="M263" s="68">
        <v>0</v>
      </c>
      <c r="N263" s="68">
        <v>0</v>
      </c>
      <c r="O263" s="70">
        <v>0</v>
      </c>
      <c r="P263" s="68">
        <v>0</v>
      </c>
      <c r="Q263" s="68">
        <v>0</v>
      </c>
      <c r="R263" s="68">
        <v>0</v>
      </c>
      <c r="S263" s="68">
        <v>0</v>
      </c>
      <c r="T263" s="68">
        <v>0</v>
      </c>
      <c r="U263" s="68">
        <v>0</v>
      </c>
      <c r="V263" s="68">
        <v>0</v>
      </c>
      <c r="W263" s="68">
        <v>0</v>
      </c>
    </row>
    <row r="264" spans="1:23" x14ac:dyDescent="0.25">
      <c r="A264" s="64">
        <v>6000</v>
      </c>
      <c r="B264" s="28" t="s">
        <v>46</v>
      </c>
      <c r="C264" s="65">
        <v>6200</v>
      </c>
      <c r="D264" s="51" t="s">
        <v>93</v>
      </c>
      <c r="E264" s="66">
        <v>622</v>
      </c>
      <c r="F264" s="30" t="s">
        <v>357</v>
      </c>
      <c r="G264" s="52">
        <v>0</v>
      </c>
      <c r="H264" s="52">
        <v>0</v>
      </c>
      <c r="I264" s="52">
        <v>0</v>
      </c>
      <c r="J264" s="12">
        <f t="shared" ref="J264:J327" si="4">+G264+H264-I264</f>
        <v>0</v>
      </c>
      <c r="K264" s="70">
        <v>0</v>
      </c>
      <c r="L264" s="68">
        <v>0</v>
      </c>
      <c r="M264" s="68">
        <v>0</v>
      </c>
      <c r="N264" s="68">
        <v>0</v>
      </c>
      <c r="O264" s="70">
        <v>0</v>
      </c>
      <c r="P264" s="68">
        <v>0</v>
      </c>
      <c r="Q264" s="68">
        <v>0</v>
      </c>
      <c r="R264" s="68">
        <v>0</v>
      </c>
      <c r="S264" s="68">
        <v>0</v>
      </c>
      <c r="T264" s="68">
        <v>0</v>
      </c>
      <c r="U264" s="68">
        <v>0</v>
      </c>
      <c r="V264" s="68">
        <v>0</v>
      </c>
      <c r="W264" s="68">
        <v>0</v>
      </c>
    </row>
    <row r="265" spans="1:23" ht="27" x14ac:dyDescent="0.25">
      <c r="A265" s="64">
        <v>6000</v>
      </c>
      <c r="B265" s="28" t="s">
        <v>46</v>
      </c>
      <c r="C265" s="65">
        <v>6200</v>
      </c>
      <c r="D265" s="51" t="s">
        <v>93</v>
      </c>
      <c r="E265" s="66">
        <v>623</v>
      </c>
      <c r="F265" s="30" t="s">
        <v>358</v>
      </c>
      <c r="G265" s="52">
        <v>0</v>
      </c>
      <c r="H265" s="52">
        <v>0</v>
      </c>
      <c r="I265" s="52">
        <v>0</v>
      </c>
      <c r="J265" s="12">
        <f t="shared" si="4"/>
        <v>0</v>
      </c>
      <c r="K265" s="70">
        <v>0</v>
      </c>
      <c r="L265" s="68">
        <v>0</v>
      </c>
      <c r="M265" s="68">
        <v>0</v>
      </c>
      <c r="N265" s="68">
        <v>0</v>
      </c>
      <c r="O265" s="70">
        <v>0</v>
      </c>
      <c r="P265" s="68">
        <v>0</v>
      </c>
      <c r="Q265" s="68">
        <v>0</v>
      </c>
      <c r="R265" s="68">
        <v>0</v>
      </c>
      <c r="S265" s="68">
        <v>0</v>
      </c>
      <c r="T265" s="68">
        <v>0</v>
      </c>
      <c r="U265" s="68">
        <v>0</v>
      </c>
      <c r="V265" s="68">
        <v>0</v>
      </c>
      <c r="W265" s="68">
        <v>0</v>
      </c>
    </row>
    <row r="266" spans="1:23" ht="27" x14ac:dyDescent="0.25">
      <c r="A266" s="64">
        <v>6000</v>
      </c>
      <c r="B266" s="28" t="s">
        <v>46</v>
      </c>
      <c r="C266" s="65">
        <v>6200</v>
      </c>
      <c r="D266" s="51" t="s">
        <v>93</v>
      </c>
      <c r="E266" s="66">
        <v>624</v>
      </c>
      <c r="F266" s="30" t="s">
        <v>359</v>
      </c>
      <c r="G266" s="52">
        <v>0</v>
      </c>
      <c r="H266" s="52">
        <v>0</v>
      </c>
      <c r="I266" s="52">
        <v>0</v>
      </c>
      <c r="J266" s="12">
        <f t="shared" si="4"/>
        <v>0</v>
      </c>
      <c r="K266" s="70">
        <v>0</v>
      </c>
      <c r="L266" s="68">
        <v>0</v>
      </c>
      <c r="M266" s="68">
        <v>0</v>
      </c>
      <c r="N266" s="68">
        <v>0</v>
      </c>
      <c r="O266" s="70">
        <v>0</v>
      </c>
      <c r="P266" s="68">
        <v>0</v>
      </c>
      <c r="Q266" s="68">
        <v>0</v>
      </c>
      <c r="R266" s="68">
        <v>0</v>
      </c>
      <c r="S266" s="68">
        <v>0</v>
      </c>
      <c r="T266" s="68">
        <v>0</v>
      </c>
      <c r="U266" s="68">
        <v>0</v>
      </c>
      <c r="V266" s="68">
        <v>0</v>
      </c>
      <c r="W266" s="68">
        <v>0</v>
      </c>
    </row>
    <row r="267" spans="1:23" x14ac:dyDescent="0.25">
      <c r="A267" s="64">
        <v>6000</v>
      </c>
      <c r="B267" s="28" t="s">
        <v>46</v>
      </c>
      <c r="C267" s="65">
        <v>6200</v>
      </c>
      <c r="D267" s="51" t="s">
        <v>93</v>
      </c>
      <c r="E267" s="66">
        <v>625</v>
      </c>
      <c r="F267" s="30" t="s">
        <v>360</v>
      </c>
      <c r="G267" s="52">
        <v>0</v>
      </c>
      <c r="H267" s="52">
        <v>0</v>
      </c>
      <c r="I267" s="52">
        <v>0</v>
      </c>
      <c r="J267" s="12">
        <f t="shared" si="4"/>
        <v>0</v>
      </c>
      <c r="K267" s="70">
        <v>0</v>
      </c>
      <c r="L267" s="68">
        <v>0</v>
      </c>
      <c r="M267" s="68">
        <v>0</v>
      </c>
      <c r="N267" s="68">
        <v>0</v>
      </c>
      <c r="O267" s="70">
        <v>0</v>
      </c>
      <c r="P267" s="68">
        <v>0</v>
      </c>
      <c r="Q267" s="68">
        <v>0</v>
      </c>
      <c r="R267" s="68">
        <v>0</v>
      </c>
      <c r="S267" s="68">
        <v>0</v>
      </c>
      <c r="T267" s="68">
        <v>0</v>
      </c>
      <c r="U267" s="68">
        <v>0</v>
      </c>
      <c r="V267" s="68">
        <v>0</v>
      </c>
      <c r="W267" s="68">
        <v>0</v>
      </c>
    </row>
    <row r="268" spans="1:23" x14ac:dyDescent="0.25">
      <c r="A268" s="64">
        <v>6000</v>
      </c>
      <c r="B268" s="28" t="s">
        <v>46</v>
      </c>
      <c r="C268" s="65">
        <v>6200</v>
      </c>
      <c r="D268" s="51" t="s">
        <v>93</v>
      </c>
      <c r="E268" s="66">
        <v>626</v>
      </c>
      <c r="F268" s="30" t="s">
        <v>361</v>
      </c>
      <c r="G268" s="52">
        <v>0</v>
      </c>
      <c r="H268" s="52">
        <v>0</v>
      </c>
      <c r="I268" s="52">
        <v>0</v>
      </c>
      <c r="J268" s="12">
        <f t="shared" si="4"/>
        <v>0</v>
      </c>
      <c r="K268" s="70">
        <v>0</v>
      </c>
      <c r="L268" s="68">
        <v>0</v>
      </c>
      <c r="M268" s="68">
        <v>0</v>
      </c>
      <c r="N268" s="68">
        <v>0</v>
      </c>
      <c r="O268" s="70">
        <v>0</v>
      </c>
      <c r="P268" s="68">
        <v>0</v>
      </c>
      <c r="Q268" s="68">
        <v>0</v>
      </c>
      <c r="R268" s="68">
        <v>0</v>
      </c>
      <c r="S268" s="68">
        <v>0</v>
      </c>
      <c r="T268" s="68">
        <v>0</v>
      </c>
      <c r="U268" s="68">
        <v>0</v>
      </c>
      <c r="V268" s="68">
        <v>0</v>
      </c>
      <c r="W268" s="68">
        <v>0</v>
      </c>
    </row>
    <row r="269" spans="1:23" x14ac:dyDescent="0.25">
      <c r="A269" s="64">
        <v>6000</v>
      </c>
      <c r="B269" s="28" t="s">
        <v>46</v>
      </c>
      <c r="C269" s="65">
        <v>6200</v>
      </c>
      <c r="D269" s="51" t="s">
        <v>93</v>
      </c>
      <c r="E269" s="66">
        <v>627</v>
      </c>
      <c r="F269" s="30" t="s">
        <v>362</v>
      </c>
      <c r="G269" s="52">
        <v>0</v>
      </c>
      <c r="H269" s="52">
        <v>0</v>
      </c>
      <c r="I269" s="52">
        <v>0</v>
      </c>
      <c r="J269" s="12">
        <f t="shared" si="4"/>
        <v>0</v>
      </c>
      <c r="K269" s="70">
        <v>0</v>
      </c>
      <c r="L269" s="68">
        <v>0</v>
      </c>
      <c r="M269" s="68">
        <v>0</v>
      </c>
      <c r="N269" s="68">
        <v>0</v>
      </c>
      <c r="O269" s="70">
        <v>0</v>
      </c>
      <c r="P269" s="68">
        <v>0</v>
      </c>
      <c r="Q269" s="68">
        <v>0</v>
      </c>
      <c r="R269" s="68">
        <v>0</v>
      </c>
      <c r="S269" s="68">
        <v>0</v>
      </c>
      <c r="T269" s="68">
        <v>0</v>
      </c>
      <c r="U269" s="68">
        <v>0</v>
      </c>
      <c r="V269" s="68">
        <v>0</v>
      </c>
      <c r="W269" s="68">
        <v>0</v>
      </c>
    </row>
    <row r="270" spans="1:23" ht="27" x14ac:dyDescent="0.25">
      <c r="A270" s="64">
        <v>6000</v>
      </c>
      <c r="B270" s="28" t="s">
        <v>46</v>
      </c>
      <c r="C270" s="65">
        <v>6200</v>
      </c>
      <c r="D270" s="51" t="s">
        <v>93</v>
      </c>
      <c r="E270" s="66">
        <v>629</v>
      </c>
      <c r="F270" s="30" t="s">
        <v>364</v>
      </c>
      <c r="G270" s="52">
        <v>0</v>
      </c>
      <c r="H270" s="52">
        <v>0</v>
      </c>
      <c r="I270" s="52">
        <v>0</v>
      </c>
      <c r="J270" s="12">
        <f t="shared" si="4"/>
        <v>0</v>
      </c>
      <c r="K270" s="70">
        <v>0</v>
      </c>
      <c r="L270" s="68">
        <v>0</v>
      </c>
      <c r="M270" s="68">
        <v>0</v>
      </c>
      <c r="N270" s="68">
        <v>0</v>
      </c>
      <c r="O270" s="70">
        <v>0</v>
      </c>
      <c r="P270" s="68">
        <v>0</v>
      </c>
      <c r="Q270" s="68">
        <v>0</v>
      </c>
      <c r="R270" s="68">
        <v>0</v>
      </c>
      <c r="S270" s="68">
        <v>0</v>
      </c>
      <c r="T270" s="68">
        <v>0</v>
      </c>
      <c r="U270" s="68">
        <v>0</v>
      </c>
      <c r="V270" s="68">
        <v>0</v>
      </c>
      <c r="W270" s="68">
        <v>0</v>
      </c>
    </row>
    <row r="271" spans="1:23" ht="40.5" x14ac:dyDescent="0.25">
      <c r="A271" s="64">
        <v>6000</v>
      </c>
      <c r="B271" s="28" t="s">
        <v>46</v>
      </c>
      <c r="C271" s="65">
        <v>6300</v>
      </c>
      <c r="D271" s="51" t="s">
        <v>94</v>
      </c>
      <c r="E271" s="66">
        <v>631</v>
      </c>
      <c r="F271" s="30" t="s">
        <v>365</v>
      </c>
      <c r="G271" s="52">
        <v>0</v>
      </c>
      <c r="H271" s="52">
        <v>0</v>
      </c>
      <c r="I271" s="52">
        <v>0</v>
      </c>
      <c r="J271" s="12">
        <f t="shared" si="4"/>
        <v>0</v>
      </c>
      <c r="K271" s="70">
        <v>0</v>
      </c>
      <c r="L271" s="68">
        <v>0</v>
      </c>
      <c r="M271" s="68">
        <v>0</v>
      </c>
      <c r="N271" s="68">
        <v>0</v>
      </c>
      <c r="O271" s="70">
        <v>0</v>
      </c>
      <c r="P271" s="68">
        <v>0</v>
      </c>
      <c r="Q271" s="68">
        <v>0</v>
      </c>
      <c r="R271" s="68">
        <v>0</v>
      </c>
      <c r="S271" s="68">
        <v>0</v>
      </c>
      <c r="T271" s="68">
        <v>0</v>
      </c>
      <c r="U271" s="68">
        <v>0</v>
      </c>
      <c r="V271" s="68">
        <v>0</v>
      </c>
      <c r="W271" s="68">
        <v>0</v>
      </c>
    </row>
    <row r="272" spans="1:23" ht="27" x14ac:dyDescent="0.25">
      <c r="A272" s="64">
        <v>6000</v>
      </c>
      <c r="B272" s="28" t="s">
        <v>46</v>
      </c>
      <c r="C272" s="65">
        <v>6300</v>
      </c>
      <c r="D272" s="51" t="s">
        <v>94</v>
      </c>
      <c r="E272" s="66">
        <v>632</v>
      </c>
      <c r="F272" s="30" t="s">
        <v>366</v>
      </c>
      <c r="G272" s="52">
        <v>0</v>
      </c>
      <c r="H272" s="52">
        <v>0</v>
      </c>
      <c r="I272" s="52">
        <v>0</v>
      </c>
      <c r="J272" s="12">
        <f t="shared" si="4"/>
        <v>0</v>
      </c>
      <c r="K272" s="70">
        <v>0</v>
      </c>
      <c r="L272" s="68">
        <v>0</v>
      </c>
      <c r="M272" s="68">
        <v>0</v>
      </c>
      <c r="N272" s="68">
        <v>0</v>
      </c>
      <c r="O272" s="70">
        <v>0</v>
      </c>
      <c r="P272" s="68">
        <v>0</v>
      </c>
      <c r="Q272" s="68">
        <v>0</v>
      </c>
      <c r="R272" s="68">
        <v>0</v>
      </c>
      <c r="S272" s="68">
        <v>0</v>
      </c>
      <c r="T272" s="68">
        <v>0</v>
      </c>
      <c r="U272" s="68">
        <v>0</v>
      </c>
      <c r="V272" s="68">
        <v>0</v>
      </c>
      <c r="W272" s="68">
        <v>0</v>
      </c>
    </row>
    <row r="273" spans="1:23" ht="40.5" x14ac:dyDescent="0.25">
      <c r="A273" s="64">
        <v>7000</v>
      </c>
      <c r="B273" s="29" t="s">
        <v>47</v>
      </c>
      <c r="C273" s="65">
        <v>7100</v>
      </c>
      <c r="D273" s="51" t="s">
        <v>95</v>
      </c>
      <c r="E273" s="66">
        <v>711</v>
      </c>
      <c r="F273" s="30" t="s">
        <v>367</v>
      </c>
      <c r="G273" s="52">
        <v>0</v>
      </c>
      <c r="H273" s="52">
        <v>0</v>
      </c>
      <c r="I273" s="52">
        <v>0</v>
      </c>
      <c r="J273" s="12">
        <f t="shared" si="4"/>
        <v>0</v>
      </c>
      <c r="K273" s="70">
        <v>0</v>
      </c>
      <c r="L273" s="68">
        <v>0</v>
      </c>
      <c r="M273" s="68">
        <v>0</v>
      </c>
      <c r="N273" s="68">
        <v>0</v>
      </c>
      <c r="O273" s="70">
        <v>0</v>
      </c>
      <c r="P273" s="68">
        <v>0</v>
      </c>
      <c r="Q273" s="68">
        <v>0</v>
      </c>
      <c r="R273" s="68">
        <v>0</v>
      </c>
      <c r="S273" s="68">
        <v>0</v>
      </c>
      <c r="T273" s="68">
        <v>0</v>
      </c>
      <c r="U273" s="68">
        <v>0</v>
      </c>
      <c r="V273" s="68">
        <v>0</v>
      </c>
      <c r="W273" s="68">
        <v>0</v>
      </c>
    </row>
    <row r="274" spans="1:23" ht="27" x14ac:dyDescent="0.25">
      <c r="A274" s="64">
        <v>7000</v>
      </c>
      <c r="B274" s="29" t="s">
        <v>47</v>
      </c>
      <c r="C274" s="65">
        <v>7100</v>
      </c>
      <c r="D274" s="51" t="s">
        <v>95</v>
      </c>
      <c r="E274" s="66">
        <v>712</v>
      </c>
      <c r="F274" s="30" t="s">
        <v>368</v>
      </c>
      <c r="G274" s="52">
        <v>0</v>
      </c>
      <c r="H274" s="52">
        <v>0</v>
      </c>
      <c r="I274" s="52">
        <v>0</v>
      </c>
      <c r="J274" s="12">
        <f t="shared" si="4"/>
        <v>0</v>
      </c>
      <c r="K274" s="70">
        <v>0</v>
      </c>
      <c r="L274" s="68">
        <v>0</v>
      </c>
      <c r="M274" s="68">
        <v>0</v>
      </c>
      <c r="N274" s="68">
        <v>0</v>
      </c>
      <c r="O274" s="70">
        <v>0</v>
      </c>
      <c r="P274" s="68">
        <v>0</v>
      </c>
      <c r="Q274" s="68">
        <v>0</v>
      </c>
      <c r="R274" s="68">
        <v>0</v>
      </c>
      <c r="S274" s="68">
        <v>0</v>
      </c>
      <c r="T274" s="68">
        <v>0</v>
      </c>
      <c r="U274" s="68">
        <v>0</v>
      </c>
      <c r="V274" s="68">
        <v>0</v>
      </c>
      <c r="W274" s="68">
        <v>0</v>
      </c>
    </row>
    <row r="275" spans="1:23" ht="40.5" x14ac:dyDescent="0.25">
      <c r="A275" s="64">
        <v>7000</v>
      </c>
      <c r="B275" s="29" t="s">
        <v>47</v>
      </c>
      <c r="C275" s="65">
        <v>7200</v>
      </c>
      <c r="D275" s="51" t="s">
        <v>96</v>
      </c>
      <c r="E275" s="66">
        <v>721</v>
      </c>
      <c r="F275" s="30" t="s">
        <v>369</v>
      </c>
      <c r="G275" s="52">
        <v>0</v>
      </c>
      <c r="H275" s="52">
        <v>0</v>
      </c>
      <c r="I275" s="52">
        <v>0</v>
      </c>
      <c r="J275" s="12">
        <f t="shared" si="4"/>
        <v>0</v>
      </c>
      <c r="K275" s="70">
        <v>0</v>
      </c>
      <c r="L275" s="68">
        <v>0</v>
      </c>
      <c r="M275" s="68">
        <v>0</v>
      </c>
      <c r="N275" s="68">
        <v>0</v>
      </c>
      <c r="O275" s="70">
        <v>0</v>
      </c>
      <c r="P275" s="68">
        <v>0</v>
      </c>
      <c r="Q275" s="68">
        <v>0</v>
      </c>
      <c r="R275" s="68">
        <v>0</v>
      </c>
      <c r="S275" s="68">
        <v>0</v>
      </c>
      <c r="T275" s="68">
        <v>0</v>
      </c>
      <c r="U275" s="68">
        <v>0</v>
      </c>
      <c r="V275" s="68">
        <v>0</v>
      </c>
      <c r="W275" s="68">
        <v>0</v>
      </c>
    </row>
    <row r="276" spans="1:23" ht="40.5" x14ac:dyDescent="0.25">
      <c r="A276" s="64">
        <v>7000</v>
      </c>
      <c r="B276" s="29" t="s">
        <v>47</v>
      </c>
      <c r="C276" s="65">
        <v>7200</v>
      </c>
      <c r="D276" s="51" t="s">
        <v>96</v>
      </c>
      <c r="E276" s="66">
        <v>722</v>
      </c>
      <c r="F276" s="30" t="s">
        <v>370</v>
      </c>
      <c r="G276" s="52">
        <v>0</v>
      </c>
      <c r="H276" s="52">
        <v>0</v>
      </c>
      <c r="I276" s="52">
        <v>0</v>
      </c>
      <c r="J276" s="12">
        <f t="shared" si="4"/>
        <v>0</v>
      </c>
      <c r="K276" s="70">
        <v>0</v>
      </c>
      <c r="L276" s="68">
        <v>0</v>
      </c>
      <c r="M276" s="68">
        <v>0</v>
      </c>
      <c r="N276" s="68">
        <v>0</v>
      </c>
      <c r="O276" s="70">
        <v>0</v>
      </c>
      <c r="P276" s="68">
        <v>0</v>
      </c>
      <c r="Q276" s="68">
        <v>0</v>
      </c>
      <c r="R276" s="68">
        <v>0</v>
      </c>
      <c r="S276" s="68">
        <v>0</v>
      </c>
      <c r="T276" s="68">
        <v>0</v>
      </c>
      <c r="U276" s="68">
        <v>0</v>
      </c>
      <c r="V276" s="68">
        <v>0</v>
      </c>
      <c r="W276" s="68">
        <v>0</v>
      </c>
    </row>
    <row r="277" spans="1:23" ht="40.5" x14ac:dyDescent="0.25">
      <c r="A277" s="64">
        <v>7000</v>
      </c>
      <c r="B277" s="29" t="s">
        <v>47</v>
      </c>
      <c r="C277" s="65">
        <v>7200</v>
      </c>
      <c r="D277" s="51" t="s">
        <v>96</v>
      </c>
      <c r="E277" s="66">
        <v>723</v>
      </c>
      <c r="F277" s="30" t="s">
        <v>371</v>
      </c>
      <c r="G277" s="52">
        <v>0</v>
      </c>
      <c r="H277" s="52">
        <v>0</v>
      </c>
      <c r="I277" s="52">
        <v>0</v>
      </c>
      <c r="J277" s="12">
        <f t="shared" si="4"/>
        <v>0</v>
      </c>
      <c r="K277" s="70">
        <v>0</v>
      </c>
      <c r="L277" s="68">
        <v>0</v>
      </c>
      <c r="M277" s="68">
        <v>0</v>
      </c>
      <c r="N277" s="68">
        <v>0</v>
      </c>
      <c r="O277" s="70">
        <v>0</v>
      </c>
      <c r="P277" s="68">
        <v>0</v>
      </c>
      <c r="Q277" s="68">
        <v>0</v>
      </c>
      <c r="R277" s="68">
        <v>0</v>
      </c>
      <c r="S277" s="68">
        <v>0</v>
      </c>
      <c r="T277" s="68">
        <v>0</v>
      </c>
      <c r="U277" s="68">
        <v>0</v>
      </c>
      <c r="V277" s="68">
        <v>0</v>
      </c>
      <c r="W277" s="68">
        <v>0</v>
      </c>
    </row>
    <row r="278" spans="1:23" ht="27" x14ac:dyDescent="0.25">
      <c r="A278" s="64">
        <v>7000</v>
      </c>
      <c r="B278" s="29" t="s">
        <v>47</v>
      </c>
      <c r="C278" s="65">
        <v>7200</v>
      </c>
      <c r="D278" s="51" t="s">
        <v>96</v>
      </c>
      <c r="E278" s="66">
        <v>724</v>
      </c>
      <c r="F278" s="30" t="s">
        <v>372</v>
      </c>
      <c r="G278" s="52">
        <v>0</v>
      </c>
      <c r="H278" s="52">
        <v>0</v>
      </c>
      <c r="I278" s="52">
        <v>0</v>
      </c>
      <c r="J278" s="12">
        <f t="shared" si="4"/>
        <v>0</v>
      </c>
      <c r="K278" s="70">
        <v>0</v>
      </c>
      <c r="L278" s="68">
        <v>0</v>
      </c>
      <c r="M278" s="68">
        <v>0</v>
      </c>
      <c r="N278" s="68">
        <v>0</v>
      </c>
      <c r="O278" s="70">
        <v>0</v>
      </c>
      <c r="P278" s="68">
        <v>0</v>
      </c>
      <c r="Q278" s="68">
        <v>0</v>
      </c>
      <c r="R278" s="68">
        <v>0</v>
      </c>
      <c r="S278" s="68">
        <v>0</v>
      </c>
      <c r="T278" s="68">
        <v>0</v>
      </c>
      <c r="U278" s="68">
        <v>0</v>
      </c>
      <c r="V278" s="68">
        <v>0</v>
      </c>
      <c r="W278" s="68">
        <v>0</v>
      </c>
    </row>
    <row r="279" spans="1:23" ht="27" x14ac:dyDescent="0.25">
      <c r="A279" s="64">
        <v>7000</v>
      </c>
      <c r="B279" s="29" t="s">
        <v>47</v>
      </c>
      <c r="C279" s="65">
        <v>7200</v>
      </c>
      <c r="D279" s="51" t="s">
        <v>96</v>
      </c>
      <c r="E279" s="66">
        <v>725</v>
      </c>
      <c r="F279" s="30" t="s">
        <v>373</v>
      </c>
      <c r="G279" s="52">
        <v>0</v>
      </c>
      <c r="H279" s="52">
        <v>0</v>
      </c>
      <c r="I279" s="52">
        <v>0</v>
      </c>
      <c r="J279" s="12">
        <f t="shared" si="4"/>
        <v>0</v>
      </c>
      <c r="K279" s="70">
        <v>0</v>
      </c>
      <c r="L279" s="68">
        <v>0</v>
      </c>
      <c r="M279" s="68">
        <v>0</v>
      </c>
      <c r="N279" s="68">
        <v>0</v>
      </c>
      <c r="O279" s="70">
        <v>0</v>
      </c>
      <c r="P279" s="68">
        <v>0</v>
      </c>
      <c r="Q279" s="68">
        <v>0</v>
      </c>
      <c r="R279" s="68">
        <v>0</v>
      </c>
      <c r="S279" s="68">
        <v>0</v>
      </c>
      <c r="T279" s="68">
        <v>0</v>
      </c>
      <c r="U279" s="68">
        <v>0</v>
      </c>
      <c r="V279" s="68">
        <v>0</v>
      </c>
      <c r="W279" s="68">
        <v>0</v>
      </c>
    </row>
    <row r="280" spans="1:23" ht="27" x14ac:dyDescent="0.25">
      <c r="A280" s="64">
        <v>7000</v>
      </c>
      <c r="B280" s="29" t="s">
        <v>47</v>
      </c>
      <c r="C280" s="65">
        <v>7200</v>
      </c>
      <c r="D280" s="51" t="s">
        <v>96</v>
      </c>
      <c r="E280" s="66">
        <v>726</v>
      </c>
      <c r="F280" s="30" t="s">
        <v>374</v>
      </c>
      <c r="G280" s="52">
        <v>0</v>
      </c>
      <c r="H280" s="52">
        <v>0</v>
      </c>
      <c r="I280" s="52">
        <v>0</v>
      </c>
      <c r="J280" s="12">
        <f t="shared" si="4"/>
        <v>0</v>
      </c>
      <c r="K280" s="70">
        <v>0</v>
      </c>
      <c r="L280" s="68">
        <v>0</v>
      </c>
      <c r="M280" s="68">
        <v>0</v>
      </c>
      <c r="N280" s="68">
        <v>0</v>
      </c>
      <c r="O280" s="70">
        <v>0</v>
      </c>
      <c r="P280" s="68">
        <v>0</v>
      </c>
      <c r="Q280" s="68">
        <v>0</v>
      </c>
      <c r="R280" s="68">
        <v>0</v>
      </c>
      <c r="S280" s="68">
        <v>0</v>
      </c>
      <c r="T280" s="68">
        <v>0</v>
      </c>
      <c r="U280" s="68">
        <v>0</v>
      </c>
      <c r="V280" s="68">
        <v>0</v>
      </c>
      <c r="W280" s="68">
        <v>0</v>
      </c>
    </row>
    <row r="281" spans="1:23" ht="27" x14ac:dyDescent="0.25">
      <c r="A281" s="64">
        <v>7000</v>
      </c>
      <c r="B281" s="29" t="s">
        <v>47</v>
      </c>
      <c r="C281" s="65">
        <v>7200</v>
      </c>
      <c r="D281" s="51" t="s">
        <v>96</v>
      </c>
      <c r="E281" s="66">
        <v>727</v>
      </c>
      <c r="F281" s="30" t="s">
        <v>375</v>
      </c>
      <c r="G281" s="52">
        <v>0</v>
      </c>
      <c r="H281" s="52">
        <v>0</v>
      </c>
      <c r="I281" s="52">
        <v>0</v>
      </c>
      <c r="J281" s="12">
        <f t="shared" si="4"/>
        <v>0</v>
      </c>
      <c r="K281" s="70">
        <v>0</v>
      </c>
      <c r="L281" s="68">
        <v>0</v>
      </c>
      <c r="M281" s="68">
        <v>0</v>
      </c>
      <c r="N281" s="68">
        <v>0</v>
      </c>
      <c r="O281" s="70">
        <v>0</v>
      </c>
      <c r="P281" s="68">
        <v>0</v>
      </c>
      <c r="Q281" s="68">
        <v>0</v>
      </c>
      <c r="R281" s="68">
        <v>0</v>
      </c>
      <c r="S281" s="68">
        <v>0</v>
      </c>
      <c r="T281" s="68">
        <v>0</v>
      </c>
      <c r="U281" s="68">
        <v>0</v>
      </c>
      <c r="V281" s="68">
        <v>0</v>
      </c>
      <c r="W281" s="68">
        <v>0</v>
      </c>
    </row>
    <row r="282" spans="1:23" ht="27" x14ac:dyDescent="0.25">
      <c r="A282" s="64">
        <v>7000</v>
      </c>
      <c r="B282" s="29" t="s">
        <v>47</v>
      </c>
      <c r="C282" s="65">
        <v>7200</v>
      </c>
      <c r="D282" s="51" t="s">
        <v>96</v>
      </c>
      <c r="E282" s="66">
        <v>728</v>
      </c>
      <c r="F282" s="30" t="s">
        <v>376</v>
      </c>
      <c r="G282" s="52">
        <v>0</v>
      </c>
      <c r="H282" s="52">
        <v>0</v>
      </c>
      <c r="I282" s="52">
        <v>0</v>
      </c>
      <c r="J282" s="12">
        <f t="shared" si="4"/>
        <v>0</v>
      </c>
      <c r="K282" s="70">
        <v>0</v>
      </c>
      <c r="L282" s="68">
        <v>0</v>
      </c>
      <c r="M282" s="68">
        <v>0</v>
      </c>
      <c r="N282" s="68">
        <v>0</v>
      </c>
      <c r="O282" s="70">
        <v>0</v>
      </c>
      <c r="P282" s="68">
        <v>0</v>
      </c>
      <c r="Q282" s="68">
        <v>0</v>
      </c>
      <c r="R282" s="68">
        <v>0</v>
      </c>
      <c r="S282" s="68">
        <v>0</v>
      </c>
      <c r="T282" s="68">
        <v>0</v>
      </c>
      <c r="U282" s="68">
        <v>0</v>
      </c>
      <c r="V282" s="68">
        <v>0</v>
      </c>
      <c r="W282" s="68">
        <v>0</v>
      </c>
    </row>
    <row r="283" spans="1:23" ht="27" x14ac:dyDescent="0.25">
      <c r="A283" s="64">
        <v>7000</v>
      </c>
      <c r="B283" s="29" t="s">
        <v>47</v>
      </c>
      <c r="C283" s="65">
        <v>7200</v>
      </c>
      <c r="D283" s="51" t="s">
        <v>96</v>
      </c>
      <c r="E283" s="66">
        <v>729</v>
      </c>
      <c r="F283" s="30" t="s">
        <v>377</v>
      </c>
      <c r="G283" s="52">
        <v>0</v>
      </c>
      <c r="H283" s="52">
        <v>0</v>
      </c>
      <c r="I283" s="52">
        <v>0</v>
      </c>
      <c r="J283" s="12">
        <f t="shared" si="4"/>
        <v>0</v>
      </c>
      <c r="K283" s="70">
        <v>0</v>
      </c>
      <c r="L283" s="68">
        <v>0</v>
      </c>
      <c r="M283" s="68">
        <v>0</v>
      </c>
      <c r="N283" s="68">
        <v>0</v>
      </c>
      <c r="O283" s="70">
        <v>0</v>
      </c>
      <c r="P283" s="68">
        <v>0</v>
      </c>
      <c r="Q283" s="68">
        <v>0</v>
      </c>
      <c r="R283" s="68">
        <v>0</v>
      </c>
      <c r="S283" s="68">
        <v>0</v>
      </c>
      <c r="T283" s="68">
        <v>0</v>
      </c>
      <c r="U283" s="68">
        <v>0</v>
      </c>
      <c r="V283" s="68">
        <v>0</v>
      </c>
      <c r="W283" s="68">
        <v>0</v>
      </c>
    </row>
    <row r="284" spans="1:23" x14ac:dyDescent="0.25">
      <c r="A284" s="64">
        <v>7000</v>
      </c>
      <c r="B284" s="29" t="s">
        <v>47</v>
      </c>
      <c r="C284" s="65">
        <v>7300</v>
      </c>
      <c r="D284" s="51" t="s">
        <v>97</v>
      </c>
      <c r="E284" s="66">
        <v>731</v>
      </c>
      <c r="F284" s="30" t="s">
        <v>378</v>
      </c>
      <c r="G284" s="52">
        <v>0</v>
      </c>
      <c r="H284" s="52">
        <v>0</v>
      </c>
      <c r="I284" s="52">
        <v>0</v>
      </c>
      <c r="J284" s="12">
        <f t="shared" si="4"/>
        <v>0</v>
      </c>
      <c r="K284" s="70">
        <v>0</v>
      </c>
      <c r="L284" s="68">
        <v>0</v>
      </c>
      <c r="M284" s="68">
        <v>0</v>
      </c>
      <c r="N284" s="68">
        <v>0</v>
      </c>
      <c r="O284" s="70">
        <v>0</v>
      </c>
      <c r="P284" s="68">
        <v>0</v>
      </c>
      <c r="Q284" s="68">
        <v>0</v>
      </c>
      <c r="R284" s="68">
        <v>0</v>
      </c>
      <c r="S284" s="68">
        <v>0</v>
      </c>
      <c r="T284" s="68">
        <v>0</v>
      </c>
      <c r="U284" s="68">
        <v>0</v>
      </c>
      <c r="V284" s="68">
        <v>0</v>
      </c>
      <c r="W284" s="68">
        <v>0</v>
      </c>
    </row>
    <row r="285" spans="1:23" ht="27" x14ac:dyDescent="0.25">
      <c r="A285" s="64">
        <v>7000</v>
      </c>
      <c r="B285" s="29" t="s">
        <v>47</v>
      </c>
      <c r="C285" s="65">
        <v>7300</v>
      </c>
      <c r="D285" s="51" t="s">
        <v>97</v>
      </c>
      <c r="E285" s="66">
        <v>732</v>
      </c>
      <c r="F285" s="30" t="s">
        <v>379</v>
      </c>
      <c r="G285" s="52">
        <v>0</v>
      </c>
      <c r="H285" s="52">
        <v>0</v>
      </c>
      <c r="I285" s="52">
        <v>0</v>
      </c>
      <c r="J285" s="12">
        <f t="shared" si="4"/>
        <v>0</v>
      </c>
      <c r="K285" s="70">
        <v>0</v>
      </c>
      <c r="L285" s="68">
        <v>0</v>
      </c>
      <c r="M285" s="68">
        <v>0</v>
      </c>
      <c r="N285" s="68">
        <v>0</v>
      </c>
      <c r="O285" s="70">
        <v>0</v>
      </c>
      <c r="P285" s="68">
        <v>0</v>
      </c>
      <c r="Q285" s="68">
        <v>0</v>
      </c>
      <c r="R285" s="68">
        <v>0</v>
      </c>
      <c r="S285" s="68">
        <v>0</v>
      </c>
      <c r="T285" s="68">
        <v>0</v>
      </c>
      <c r="U285" s="68">
        <v>0</v>
      </c>
      <c r="V285" s="68">
        <v>0</v>
      </c>
      <c r="W285" s="68">
        <v>0</v>
      </c>
    </row>
    <row r="286" spans="1:23" ht="27" x14ac:dyDescent="0.25">
      <c r="A286" s="64">
        <v>7000</v>
      </c>
      <c r="B286" s="29" t="s">
        <v>47</v>
      </c>
      <c r="C286" s="65">
        <v>7300</v>
      </c>
      <c r="D286" s="51" t="s">
        <v>97</v>
      </c>
      <c r="E286" s="66">
        <v>733</v>
      </c>
      <c r="F286" s="30" t="s">
        <v>380</v>
      </c>
      <c r="G286" s="52">
        <v>0</v>
      </c>
      <c r="H286" s="52">
        <v>0</v>
      </c>
      <c r="I286" s="52">
        <v>0</v>
      </c>
      <c r="J286" s="12">
        <f t="shared" si="4"/>
        <v>0</v>
      </c>
      <c r="K286" s="70">
        <v>0</v>
      </c>
      <c r="L286" s="68">
        <v>0</v>
      </c>
      <c r="M286" s="68">
        <v>0</v>
      </c>
      <c r="N286" s="68">
        <v>0</v>
      </c>
      <c r="O286" s="70">
        <v>0</v>
      </c>
      <c r="P286" s="68">
        <v>0</v>
      </c>
      <c r="Q286" s="68">
        <v>0</v>
      </c>
      <c r="R286" s="68">
        <v>0</v>
      </c>
      <c r="S286" s="68">
        <v>0</v>
      </c>
      <c r="T286" s="68">
        <v>0</v>
      </c>
      <c r="U286" s="68">
        <v>0</v>
      </c>
      <c r="V286" s="68">
        <v>0</v>
      </c>
      <c r="W286" s="68">
        <v>0</v>
      </c>
    </row>
    <row r="287" spans="1:23" ht="27" x14ac:dyDescent="0.25">
      <c r="A287" s="64">
        <v>7000</v>
      </c>
      <c r="B287" s="29" t="s">
        <v>47</v>
      </c>
      <c r="C287" s="65">
        <v>7300</v>
      </c>
      <c r="D287" s="51" t="s">
        <v>97</v>
      </c>
      <c r="E287" s="66">
        <v>734</v>
      </c>
      <c r="F287" s="30" t="s">
        <v>381</v>
      </c>
      <c r="G287" s="52">
        <v>0</v>
      </c>
      <c r="H287" s="52">
        <v>0</v>
      </c>
      <c r="I287" s="52">
        <v>0</v>
      </c>
      <c r="J287" s="12">
        <f t="shared" si="4"/>
        <v>0</v>
      </c>
      <c r="K287" s="70">
        <v>0</v>
      </c>
      <c r="L287" s="68">
        <v>0</v>
      </c>
      <c r="M287" s="68">
        <v>0</v>
      </c>
      <c r="N287" s="68">
        <v>0</v>
      </c>
      <c r="O287" s="70">
        <v>0</v>
      </c>
      <c r="P287" s="68">
        <v>0</v>
      </c>
      <c r="Q287" s="68">
        <v>0</v>
      </c>
      <c r="R287" s="68">
        <v>0</v>
      </c>
      <c r="S287" s="68">
        <v>0</v>
      </c>
      <c r="T287" s="68">
        <v>0</v>
      </c>
      <c r="U287" s="68">
        <v>0</v>
      </c>
      <c r="V287" s="68">
        <v>0</v>
      </c>
      <c r="W287" s="68">
        <v>0</v>
      </c>
    </row>
    <row r="288" spans="1:23" ht="27" x14ac:dyDescent="0.25">
      <c r="A288" s="64">
        <v>7000</v>
      </c>
      <c r="B288" s="29" t="s">
        <v>47</v>
      </c>
      <c r="C288" s="65">
        <v>7300</v>
      </c>
      <c r="D288" s="51" t="s">
        <v>97</v>
      </c>
      <c r="E288" s="66">
        <v>735</v>
      </c>
      <c r="F288" s="30" t="s">
        <v>382</v>
      </c>
      <c r="G288" s="52">
        <v>0</v>
      </c>
      <c r="H288" s="52">
        <v>0</v>
      </c>
      <c r="I288" s="52">
        <v>0</v>
      </c>
      <c r="J288" s="12">
        <f t="shared" si="4"/>
        <v>0</v>
      </c>
      <c r="K288" s="70">
        <v>0</v>
      </c>
      <c r="L288" s="68">
        <v>0</v>
      </c>
      <c r="M288" s="68">
        <v>0</v>
      </c>
      <c r="N288" s="68">
        <v>0</v>
      </c>
      <c r="O288" s="70">
        <v>0</v>
      </c>
      <c r="P288" s="68">
        <v>0</v>
      </c>
      <c r="Q288" s="68">
        <v>0</v>
      </c>
      <c r="R288" s="68">
        <v>0</v>
      </c>
      <c r="S288" s="68">
        <v>0</v>
      </c>
      <c r="T288" s="68">
        <v>0</v>
      </c>
      <c r="U288" s="68">
        <v>0</v>
      </c>
      <c r="V288" s="68">
        <v>0</v>
      </c>
      <c r="W288" s="68">
        <v>0</v>
      </c>
    </row>
    <row r="289" spans="1:23" x14ac:dyDescent="0.25">
      <c r="A289" s="64">
        <v>7000</v>
      </c>
      <c r="B289" s="29" t="s">
        <v>47</v>
      </c>
      <c r="C289" s="65">
        <v>7300</v>
      </c>
      <c r="D289" s="51" t="s">
        <v>97</v>
      </c>
      <c r="E289" s="66">
        <v>739</v>
      </c>
      <c r="F289" s="30" t="s">
        <v>383</v>
      </c>
      <c r="G289" s="52">
        <v>0</v>
      </c>
      <c r="H289" s="52">
        <v>0</v>
      </c>
      <c r="I289" s="52">
        <v>0</v>
      </c>
      <c r="J289" s="12">
        <f t="shared" si="4"/>
        <v>0</v>
      </c>
      <c r="K289" s="70">
        <v>0</v>
      </c>
      <c r="L289" s="68">
        <v>0</v>
      </c>
      <c r="M289" s="68">
        <v>0</v>
      </c>
      <c r="N289" s="68">
        <v>0</v>
      </c>
      <c r="O289" s="70">
        <v>0</v>
      </c>
      <c r="P289" s="68">
        <v>0</v>
      </c>
      <c r="Q289" s="68">
        <v>0</v>
      </c>
      <c r="R289" s="68">
        <v>0</v>
      </c>
      <c r="S289" s="68">
        <v>0</v>
      </c>
      <c r="T289" s="68">
        <v>0</v>
      </c>
      <c r="U289" s="68">
        <v>0</v>
      </c>
      <c r="V289" s="68">
        <v>0</v>
      </c>
      <c r="W289" s="68">
        <v>0</v>
      </c>
    </row>
    <row r="290" spans="1:23" ht="40.5" x14ac:dyDescent="0.25">
      <c r="A290" s="64">
        <v>7000</v>
      </c>
      <c r="B290" s="29" t="s">
        <v>47</v>
      </c>
      <c r="C290" s="65">
        <v>7400</v>
      </c>
      <c r="D290" s="51" t="s">
        <v>98</v>
      </c>
      <c r="E290" s="66">
        <v>741</v>
      </c>
      <c r="F290" s="30" t="s">
        <v>384</v>
      </c>
      <c r="G290" s="52">
        <v>0</v>
      </c>
      <c r="H290" s="52">
        <v>0</v>
      </c>
      <c r="I290" s="52">
        <v>0</v>
      </c>
      <c r="J290" s="12">
        <f t="shared" si="4"/>
        <v>0</v>
      </c>
      <c r="K290" s="70">
        <v>0</v>
      </c>
      <c r="L290" s="68">
        <v>0</v>
      </c>
      <c r="M290" s="68">
        <v>0</v>
      </c>
      <c r="N290" s="68">
        <v>0</v>
      </c>
      <c r="O290" s="70">
        <v>0</v>
      </c>
      <c r="P290" s="68">
        <v>0</v>
      </c>
      <c r="Q290" s="68">
        <v>0</v>
      </c>
      <c r="R290" s="68">
        <v>0</v>
      </c>
      <c r="S290" s="68">
        <v>0</v>
      </c>
      <c r="T290" s="68">
        <v>0</v>
      </c>
      <c r="U290" s="68">
        <v>0</v>
      </c>
      <c r="V290" s="68">
        <v>0</v>
      </c>
      <c r="W290" s="68">
        <v>0</v>
      </c>
    </row>
    <row r="291" spans="1:23" ht="40.5" x14ac:dyDescent="0.25">
      <c r="A291" s="64">
        <v>7000</v>
      </c>
      <c r="B291" s="29" t="s">
        <v>47</v>
      </c>
      <c r="C291" s="65">
        <v>7400</v>
      </c>
      <c r="D291" s="51" t="s">
        <v>98</v>
      </c>
      <c r="E291" s="66">
        <v>742</v>
      </c>
      <c r="F291" s="30" t="s">
        <v>385</v>
      </c>
      <c r="G291" s="52">
        <v>0</v>
      </c>
      <c r="H291" s="52">
        <v>0</v>
      </c>
      <c r="I291" s="52">
        <v>0</v>
      </c>
      <c r="J291" s="12">
        <f t="shared" si="4"/>
        <v>0</v>
      </c>
      <c r="K291" s="70">
        <v>0</v>
      </c>
      <c r="L291" s="68">
        <v>0</v>
      </c>
      <c r="M291" s="68">
        <v>0</v>
      </c>
      <c r="N291" s="68">
        <v>0</v>
      </c>
      <c r="O291" s="70">
        <v>0</v>
      </c>
      <c r="P291" s="68">
        <v>0</v>
      </c>
      <c r="Q291" s="68">
        <v>0</v>
      </c>
      <c r="R291" s="68">
        <v>0</v>
      </c>
      <c r="S291" s="68">
        <v>0</v>
      </c>
      <c r="T291" s="68">
        <v>0</v>
      </c>
      <c r="U291" s="68">
        <v>0</v>
      </c>
      <c r="V291" s="68">
        <v>0</v>
      </c>
      <c r="W291" s="68">
        <v>0</v>
      </c>
    </row>
    <row r="292" spans="1:23" ht="27" x14ac:dyDescent="0.25">
      <c r="A292" s="64">
        <v>7000</v>
      </c>
      <c r="B292" s="29" t="s">
        <v>47</v>
      </c>
      <c r="C292" s="65">
        <v>7400</v>
      </c>
      <c r="D292" s="51" t="s">
        <v>98</v>
      </c>
      <c r="E292" s="66">
        <v>743</v>
      </c>
      <c r="F292" s="30" t="s">
        <v>386</v>
      </c>
      <c r="G292" s="52">
        <v>0</v>
      </c>
      <c r="H292" s="52">
        <v>0</v>
      </c>
      <c r="I292" s="52">
        <v>0</v>
      </c>
      <c r="J292" s="12">
        <f t="shared" si="4"/>
        <v>0</v>
      </c>
      <c r="K292" s="70">
        <v>0</v>
      </c>
      <c r="L292" s="68">
        <v>0</v>
      </c>
      <c r="M292" s="68">
        <v>0</v>
      </c>
      <c r="N292" s="68">
        <v>0</v>
      </c>
      <c r="O292" s="70">
        <v>0</v>
      </c>
      <c r="P292" s="68">
        <v>0</v>
      </c>
      <c r="Q292" s="68">
        <v>0</v>
      </c>
      <c r="R292" s="68">
        <v>0</v>
      </c>
      <c r="S292" s="68">
        <v>0</v>
      </c>
      <c r="T292" s="68">
        <v>0</v>
      </c>
      <c r="U292" s="68">
        <v>0</v>
      </c>
      <c r="V292" s="68">
        <v>0</v>
      </c>
      <c r="W292" s="68">
        <v>0</v>
      </c>
    </row>
    <row r="293" spans="1:23" ht="27" x14ac:dyDescent="0.25">
      <c r="A293" s="64">
        <v>7000</v>
      </c>
      <c r="B293" s="29" t="s">
        <v>47</v>
      </c>
      <c r="C293" s="65">
        <v>7400</v>
      </c>
      <c r="D293" s="51" t="s">
        <v>98</v>
      </c>
      <c r="E293" s="66">
        <v>744</v>
      </c>
      <c r="F293" s="30" t="s">
        <v>387</v>
      </c>
      <c r="G293" s="52">
        <v>0</v>
      </c>
      <c r="H293" s="52">
        <v>0</v>
      </c>
      <c r="I293" s="52">
        <v>0</v>
      </c>
      <c r="J293" s="12">
        <f t="shared" si="4"/>
        <v>0</v>
      </c>
      <c r="K293" s="70">
        <v>0</v>
      </c>
      <c r="L293" s="68">
        <v>0</v>
      </c>
      <c r="M293" s="68">
        <v>0</v>
      </c>
      <c r="N293" s="68">
        <v>0</v>
      </c>
      <c r="O293" s="70">
        <v>0</v>
      </c>
      <c r="P293" s="68">
        <v>0</v>
      </c>
      <c r="Q293" s="68">
        <v>0</v>
      </c>
      <c r="R293" s="68">
        <v>0</v>
      </c>
      <c r="S293" s="68">
        <v>0</v>
      </c>
      <c r="T293" s="68">
        <v>0</v>
      </c>
      <c r="U293" s="68">
        <v>0</v>
      </c>
      <c r="V293" s="68">
        <v>0</v>
      </c>
      <c r="W293" s="68">
        <v>0</v>
      </c>
    </row>
    <row r="294" spans="1:23" ht="27" x14ac:dyDescent="0.25">
      <c r="A294" s="64">
        <v>7000</v>
      </c>
      <c r="B294" s="29" t="s">
        <v>47</v>
      </c>
      <c r="C294" s="65">
        <v>7400</v>
      </c>
      <c r="D294" s="51" t="s">
        <v>98</v>
      </c>
      <c r="E294" s="66">
        <v>745</v>
      </c>
      <c r="F294" s="30" t="s">
        <v>388</v>
      </c>
      <c r="G294" s="52">
        <v>0</v>
      </c>
      <c r="H294" s="52">
        <v>0</v>
      </c>
      <c r="I294" s="52">
        <v>0</v>
      </c>
      <c r="J294" s="12">
        <f t="shared" si="4"/>
        <v>0</v>
      </c>
      <c r="K294" s="70">
        <v>0</v>
      </c>
      <c r="L294" s="68">
        <v>0</v>
      </c>
      <c r="M294" s="68">
        <v>0</v>
      </c>
      <c r="N294" s="68">
        <v>0</v>
      </c>
      <c r="O294" s="70">
        <v>0</v>
      </c>
      <c r="P294" s="68">
        <v>0</v>
      </c>
      <c r="Q294" s="68">
        <v>0</v>
      </c>
      <c r="R294" s="68">
        <v>0</v>
      </c>
      <c r="S294" s="68">
        <v>0</v>
      </c>
      <c r="T294" s="68">
        <v>0</v>
      </c>
      <c r="U294" s="68">
        <v>0</v>
      </c>
      <c r="V294" s="68">
        <v>0</v>
      </c>
      <c r="W294" s="68">
        <v>0</v>
      </c>
    </row>
    <row r="295" spans="1:23" ht="27" x14ac:dyDescent="0.25">
      <c r="A295" s="64">
        <v>7000</v>
      </c>
      <c r="B295" s="29" t="s">
        <v>47</v>
      </c>
      <c r="C295" s="65">
        <v>7400</v>
      </c>
      <c r="D295" s="51" t="s">
        <v>98</v>
      </c>
      <c r="E295" s="66">
        <v>746</v>
      </c>
      <c r="F295" s="30" t="s">
        <v>389</v>
      </c>
      <c r="G295" s="52">
        <v>0</v>
      </c>
      <c r="H295" s="52">
        <v>0</v>
      </c>
      <c r="I295" s="52">
        <v>0</v>
      </c>
      <c r="J295" s="12">
        <f t="shared" si="4"/>
        <v>0</v>
      </c>
      <c r="K295" s="70">
        <v>0</v>
      </c>
      <c r="L295" s="68">
        <v>0</v>
      </c>
      <c r="M295" s="68">
        <v>0</v>
      </c>
      <c r="N295" s="68">
        <v>0</v>
      </c>
      <c r="O295" s="70">
        <v>0</v>
      </c>
      <c r="P295" s="68">
        <v>0</v>
      </c>
      <c r="Q295" s="68">
        <v>0</v>
      </c>
      <c r="R295" s="68">
        <v>0</v>
      </c>
      <c r="S295" s="68">
        <v>0</v>
      </c>
      <c r="T295" s="68">
        <v>0</v>
      </c>
      <c r="U295" s="68">
        <v>0</v>
      </c>
      <c r="V295" s="68">
        <v>0</v>
      </c>
      <c r="W295" s="68">
        <v>0</v>
      </c>
    </row>
    <row r="296" spans="1:23" ht="27" x14ac:dyDescent="0.25">
      <c r="A296" s="64">
        <v>7000</v>
      </c>
      <c r="B296" s="29" t="s">
        <v>47</v>
      </c>
      <c r="C296" s="65">
        <v>7400</v>
      </c>
      <c r="D296" s="51" t="s">
        <v>98</v>
      </c>
      <c r="E296" s="66">
        <v>747</v>
      </c>
      <c r="F296" s="30" t="s">
        <v>390</v>
      </c>
      <c r="G296" s="52">
        <v>0</v>
      </c>
      <c r="H296" s="52">
        <v>0</v>
      </c>
      <c r="I296" s="52">
        <v>0</v>
      </c>
      <c r="J296" s="12">
        <f t="shared" si="4"/>
        <v>0</v>
      </c>
      <c r="K296" s="70">
        <v>0</v>
      </c>
      <c r="L296" s="68">
        <v>0</v>
      </c>
      <c r="M296" s="68">
        <v>0</v>
      </c>
      <c r="N296" s="68">
        <v>0</v>
      </c>
      <c r="O296" s="70">
        <v>0</v>
      </c>
      <c r="P296" s="68">
        <v>0</v>
      </c>
      <c r="Q296" s="68">
        <v>0</v>
      </c>
      <c r="R296" s="68">
        <v>0</v>
      </c>
      <c r="S296" s="68">
        <v>0</v>
      </c>
      <c r="T296" s="68">
        <v>0</v>
      </c>
      <c r="U296" s="68">
        <v>0</v>
      </c>
      <c r="V296" s="68">
        <v>0</v>
      </c>
      <c r="W296" s="68">
        <v>0</v>
      </c>
    </row>
    <row r="297" spans="1:23" ht="27" x14ac:dyDescent="0.25">
      <c r="A297" s="64">
        <v>7000</v>
      </c>
      <c r="B297" s="29" t="s">
        <v>47</v>
      </c>
      <c r="C297" s="65">
        <v>7400</v>
      </c>
      <c r="D297" s="51" t="s">
        <v>98</v>
      </c>
      <c r="E297" s="66">
        <v>748</v>
      </c>
      <c r="F297" s="30" t="s">
        <v>391</v>
      </c>
      <c r="G297" s="52">
        <v>0</v>
      </c>
      <c r="H297" s="52">
        <v>0</v>
      </c>
      <c r="I297" s="52">
        <v>0</v>
      </c>
      <c r="J297" s="12">
        <f t="shared" si="4"/>
        <v>0</v>
      </c>
      <c r="K297" s="70">
        <v>0</v>
      </c>
      <c r="L297" s="68">
        <v>0</v>
      </c>
      <c r="M297" s="68">
        <v>0</v>
      </c>
      <c r="N297" s="68">
        <v>0</v>
      </c>
      <c r="O297" s="70">
        <v>0</v>
      </c>
      <c r="P297" s="68">
        <v>0</v>
      </c>
      <c r="Q297" s="68">
        <v>0</v>
      </c>
      <c r="R297" s="68">
        <v>0</v>
      </c>
      <c r="S297" s="68">
        <v>0</v>
      </c>
      <c r="T297" s="68">
        <v>0</v>
      </c>
      <c r="U297" s="68">
        <v>0</v>
      </c>
      <c r="V297" s="68">
        <v>0</v>
      </c>
      <c r="W297" s="68">
        <v>0</v>
      </c>
    </row>
    <row r="298" spans="1:23" ht="27" x14ac:dyDescent="0.25">
      <c r="A298" s="64">
        <v>7000</v>
      </c>
      <c r="B298" s="29" t="s">
        <v>47</v>
      </c>
      <c r="C298" s="65">
        <v>7400</v>
      </c>
      <c r="D298" s="51" t="s">
        <v>98</v>
      </c>
      <c r="E298" s="66">
        <v>749</v>
      </c>
      <c r="F298" s="30" t="s">
        <v>392</v>
      </c>
      <c r="G298" s="52">
        <v>0</v>
      </c>
      <c r="H298" s="52">
        <v>0</v>
      </c>
      <c r="I298" s="52">
        <v>0</v>
      </c>
      <c r="J298" s="12">
        <f t="shared" si="4"/>
        <v>0</v>
      </c>
      <c r="K298" s="70">
        <v>0</v>
      </c>
      <c r="L298" s="68">
        <v>0</v>
      </c>
      <c r="M298" s="68">
        <v>0</v>
      </c>
      <c r="N298" s="68">
        <v>0</v>
      </c>
      <c r="O298" s="70">
        <v>0</v>
      </c>
      <c r="P298" s="68">
        <v>0</v>
      </c>
      <c r="Q298" s="68">
        <v>0</v>
      </c>
      <c r="R298" s="68">
        <v>0</v>
      </c>
      <c r="S298" s="68">
        <v>0</v>
      </c>
      <c r="T298" s="68">
        <v>0</v>
      </c>
      <c r="U298" s="68">
        <v>0</v>
      </c>
      <c r="V298" s="68">
        <v>0</v>
      </c>
      <c r="W298" s="68">
        <v>0</v>
      </c>
    </row>
    <row r="299" spans="1:23" x14ac:dyDescent="0.25">
      <c r="A299" s="64">
        <v>7000</v>
      </c>
      <c r="B299" s="29" t="s">
        <v>47</v>
      </c>
      <c r="C299" s="65">
        <v>7500</v>
      </c>
      <c r="D299" s="51" t="s">
        <v>99</v>
      </c>
      <c r="E299" s="66">
        <v>751</v>
      </c>
      <c r="F299" s="30" t="s">
        <v>393</v>
      </c>
      <c r="G299" s="52">
        <v>0</v>
      </c>
      <c r="H299" s="52">
        <v>0</v>
      </c>
      <c r="I299" s="52">
        <v>0</v>
      </c>
      <c r="J299" s="12">
        <f t="shared" si="4"/>
        <v>0</v>
      </c>
      <c r="K299" s="70">
        <v>0</v>
      </c>
      <c r="L299" s="68">
        <v>0</v>
      </c>
      <c r="M299" s="68">
        <v>0</v>
      </c>
      <c r="N299" s="68">
        <v>0</v>
      </c>
      <c r="O299" s="70">
        <v>0</v>
      </c>
      <c r="P299" s="68">
        <v>0</v>
      </c>
      <c r="Q299" s="68">
        <v>0</v>
      </c>
      <c r="R299" s="68">
        <v>0</v>
      </c>
      <c r="S299" s="68">
        <v>0</v>
      </c>
      <c r="T299" s="68">
        <v>0</v>
      </c>
      <c r="U299" s="68">
        <v>0</v>
      </c>
      <c r="V299" s="68">
        <v>0</v>
      </c>
      <c r="W299" s="68">
        <v>0</v>
      </c>
    </row>
    <row r="300" spans="1:23" x14ac:dyDescent="0.25">
      <c r="A300" s="64">
        <v>7000</v>
      </c>
      <c r="B300" s="29" t="s">
        <v>47</v>
      </c>
      <c r="C300" s="65">
        <v>7500</v>
      </c>
      <c r="D300" s="51" t="s">
        <v>99</v>
      </c>
      <c r="E300" s="66">
        <v>752</v>
      </c>
      <c r="F300" s="30" t="s">
        <v>394</v>
      </c>
      <c r="G300" s="52">
        <v>0</v>
      </c>
      <c r="H300" s="52">
        <v>0</v>
      </c>
      <c r="I300" s="52">
        <v>0</v>
      </c>
      <c r="J300" s="12">
        <f t="shared" si="4"/>
        <v>0</v>
      </c>
      <c r="K300" s="70">
        <v>0</v>
      </c>
      <c r="L300" s="68">
        <v>0</v>
      </c>
      <c r="M300" s="68">
        <v>0</v>
      </c>
      <c r="N300" s="68">
        <v>0</v>
      </c>
      <c r="O300" s="70">
        <v>0</v>
      </c>
      <c r="P300" s="68">
        <v>0</v>
      </c>
      <c r="Q300" s="68">
        <v>0</v>
      </c>
      <c r="R300" s="68">
        <v>0</v>
      </c>
      <c r="S300" s="68">
        <v>0</v>
      </c>
      <c r="T300" s="68">
        <v>0</v>
      </c>
      <c r="U300" s="68">
        <v>0</v>
      </c>
      <c r="V300" s="68">
        <v>0</v>
      </c>
      <c r="W300" s="68">
        <v>0</v>
      </c>
    </row>
    <row r="301" spans="1:23" x14ac:dyDescent="0.25">
      <c r="A301" s="64">
        <v>7000</v>
      </c>
      <c r="B301" s="29" t="s">
        <v>47</v>
      </c>
      <c r="C301" s="65">
        <v>7500</v>
      </c>
      <c r="D301" s="51" t="s">
        <v>99</v>
      </c>
      <c r="E301" s="66">
        <v>753</v>
      </c>
      <c r="F301" s="30" t="s">
        <v>395</v>
      </c>
      <c r="G301" s="52">
        <v>0</v>
      </c>
      <c r="H301" s="52">
        <v>0</v>
      </c>
      <c r="I301" s="52">
        <v>0</v>
      </c>
      <c r="J301" s="12">
        <f t="shared" si="4"/>
        <v>0</v>
      </c>
      <c r="K301" s="70">
        <v>0</v>
      </c>
      <c r="L301" s="68">
        <v>0</v>
      </c>
      <c r="M301" s="68">
        <v>0</v>
      </c>
      <c r="N301" s="68">
        <v>0</v>
      </c>
      <c r="O301" s="70">
        <v>0</v>
      </c>
      <c r="P301" s="68">
        <v>0</v>
      </c>
      <c r="Q301" s="68">
        <v>0</v>
      </c>
      <c r="R301" s="68">
        <v>0</v>
      </c>
      <c r="S301" s="68">
        <v>0</v>
      </c>
      <c r="T301" s="68">
        <v>0</v>
      </c>
      <c r="U301" s="68">
        <v>0</v>
      </c>
      <c r="V301" s="68">
        <v>0</v>
      </c>
      <c r="W301" s="68">
        <v>0</v>
      </c>
    </row>
    <row r="302" spans="1:23" ht="27" x14ac:dyDescent="0.25">
      <c r="A302" s="64">
        <v>7000</v>
      </c>
      <c r="B302" s="29" t="s">
        <v>47</v>
      </c>
      <c r="C302" s="65">
        <v>7500</v>
      </c>
      <c r="D302" s="51" t="s">
        <v>99</v>
      </c>
      <c r="E302" s="66">
        <v>754</v>
      </c>
      <c r="F302" s="30" t="s">
        <v>396</v>
      </c>
      <c r="G302" s="52">
        <v>0</v>
      </c>
      <c r="H302" s="52">
        <v>0</v>
      </c>
      <c r="I302" s="52">
        <v>0</v>
      </c>
      <c r="J302" s="12">
        <f t="shared" si="4"/>
        <v>0</v>
      </c>
      <c r="K302" s="70">
        <v>0</v>
      </c>
      <c r="L302" s="68">
        <v>0</v>
      </c>
      <c r="M302" s="68">
        <v>0</v>
      </c>
      <c r="N302" s="68">
        <v>0</v>
      </c>
      <c r="O302" s="70">
        <v>0</v>
      </c>
      <c r="P302" s="68">
        <v>0</v>
      </c>
      <c r="Q302" s="68">
        <v>0</v>
      </c>
      <c r="R302" s="68">
        <v>0</v>
      </c>
      <c r="S302" s="68">
        <v>0</v>
      </c>
      <c r="T302" s="68">
        <v>0</v>
      </c>
      <c r="U302" s="68">
        <v>0</v>
      </c>
      <c r="V302" s="68">
        <v>0</v>
      </c>
      <c r="W302" s="68">
        <v>0</v>
      </c>
    </row>
    <row r="303" spans="1:23" ht="27" x14ac:dyDescent="0.25">
      <c r="A303" s="64">
        <v>7000</v>
      </c>
      <c r="B303" s="29" t="s">
        <v>47</v>
      </c>
      <c r="C303" s="65">
        <v>7500</v>
      </c>
      <c r="D303" s="51" t="s">
        <v>99</v>
      </c>
      <c r="E303" s="66">
        <v>755</v>
      </c>
      <c r="F303" s="30" t="s">
        <v>397</v>
      </c>
      <c r="G303" s="52">
        <v>0</v>
      </c>
      <c r="H303" s="52">
        <v>0</v>
      </c>
      <c r="I303" s="52">
        <v>0</v>
      </c>
      <c r="J303" s="12">
        <f t="shared" si="4"/>
        <v>0</v>
      </c>
      <c r="K303" s="70">
        <v>0</v>
      </c>
      <c r="L303" s="68">
        <v>0</v>
      </c>
      <c r="M303" s="68">
        <v>0</v>
      </c>
      <c r="N303" s="68">
        <v>0</v>
      </c>
      <c r="O303" s="70">
        <v>0</v>
      </c>
      <c r="P303" s="68">
        <v>0</v>
      </c>
      <c r="Q303" s="68">
        <v>0</v>
      </c>
      <c r="R303" s="68">
        <v>0</v>
      </c>
      <c r="S303" s="68">
        <v>0</v>
      </c>
      <c r="T303" s="68">
        <v>0</v>
      </c>
      <c r="U303" s="68">
        <v>0</v>
      </c>
      <c r="V303" s="68">
        <v>0</v>
      </c>
      <c r="W303" s="68">
        <v>0</v>
      </c>
    </row>
    <row r="304" spans="1:23" x14ac:dyDescent="0.25">
      <c r="A304" s="64">
        <v>7000</v>
      </c>
      <c r="B304" s="29" t="s">
        <v>47</v>
      </c>
      <c r="C304" s="65">
        <v>7500</v>
      </c>
      <c r="D304" s="51" t="s">
        <v>99</v>
      </c>
      <c r="E304" s="66">
        <v>756</v>
      </c>
      <c r="F304" s="30" t="s">
        <v>398</v>
      </c>
      <c r="G304" s="52">
        <v>0</v>
      </c>
      <c r="H304" s="52">
        <v>0</v>
      </c>
      <c r="I304" s="52">
        <v>0</v>
      </c>
      <c r="J304" s="12">
        <f t="shared" si="4"/>
        <v>0</v>
      </c>
      <c r="K304" s="70">
        <v>0</v>
      </c>
      <c r="L304" s="68">
        <v>0</v>
      </c>
      <c r="M304" s="68">
        <v>0</v>
      </c>
      <c r="N304" s="68">
        <v>0</v>
      </c>
      <c r="O304" s="70">
        <v>0</v>
      </c>
      <c r="P304" s="68">
        <v>0</v>
      </c>
      <c r="Q304" s="68">
        <v>0</v>
      </c>
      <c r="R304" s="68">
        <v>0</v>
      </c>
      <c r="S304" s="68">
        <v>0</v>
      </c>
      <c r="T304" s="68">
        <v>0</v>
      </c>
      <c r="U304" s="68">
        <v>0</v>
      </c>
      <c r="V304" s="68">
        <v>0</v>
      </c>
      <c r="W304" s="68">
        <v>0</v>
      </c>
    </row>
    <row r="305" spans="1:23" x14ac:dyDescent="0.25">
      <c r="A305" s="64">
        <v>7000</v>
      </c>
      <c r="B305" s="29" t="s">
        <v>47</v>
      </c>
      <c r="C305" s="65">
        <v>7500</v>
      </c>
      <c r="D305" s="51" t="s">
        <v>99</v>
      </c>
      <c r="E305" s="66">
        <v>757</v>
      </c>
      <c r="F305" s="30" t="s">
        <v>399</v>
      </c>
      <c r="G305" s="52">
        <v>0</v>
      </c>
      <c r="H305" s="52">
        <v>0</v>
      </c>
      <c r="I305" s="52">
        <v>0</v>
      </c>
      <c r="J305" s="12">
        <f t="shared" si="4"/>
        <v>0</v>
      </c>
      <c r="K305" s="70">
        <v>0</v>
      </c>
      <c r="L305" s="68">
        <v>0</v>
      </c>
      <c r="M305" s="68">
        <v>0</v>
      </c>
      <c r="N305" s="68">
        <v>0</v>
      </c>
      <c r="O305" s="70">
        <v>0</v>
      </c>
      <c r="P305" s="68">
        <v>0</v>
      </c>
      <c r="Q305" s="68">
        <v>0</v>
      </c>
      <c r="R305" s="68">
        <v>0</v>
      </c>
      <c r="S305" s="68">
        <v>0</v>
      </c>
      <c r="T305" s="68">
        <v>0</v>
      </c>
      <c r="U305" s="68">
        <v>0</v>
      </c>
      <c r="V305" s="68">
        <v>0</v>
      </c>
      <c r="W305" s="68">
        <v>0</v>
      </c>
    </row>
    <row r="306" spans="1:23" x14ac:dyDescent="0.25">
      <c r="A306" s="64">
        <v>7000</v>
      </c>
      <c r="B306" s="29" t="s">
        <v>47</v>
      </c>
      <c r="C306" s="65">
        <v>7500</v>
      </c>
      <c r="D306" s="51" t="s">
        <v>99</v>
      </c>
      <c r="E306" s="66">
        <v>758</v>
      </c>
      <c r="F306" s="30" t="s">
        <v>400</v>
      </c>
      <c r="G306" s="52">
        <v>0</v>
      </c>
      <c r="H306" s="52">
        <v>0</v>
      </c>
      <c r="I306" s="52">
        <v>0</v>
      </c>
      <c r="J306" s="12">
        <f t="shared" si="4"/>
        <v>0</v>
      </c>
      <c r="K306" s="70">
        <v>0</v>
      </c>
      <c r="L306" s="68">
        <v>0</v>
      </c>
      <c r="M306" s="68">
        <v>0</v>
      </c>
      <c r="N306" s="68">
        <v>0</v>
      </c>
      <c r="O306" s="70">
        <v>0</v>
      </c>
      <c r="P306" s="68">
        <v>0</v>
      </c>
      <c r="Q306" s="68">
        <v>0</v>
      </c>
      <c r="R306" s="68">
        <v>0</v>
      </c>
      <c r="S306" s="68">
        <v>0</v>
      </c>
      <c r="T306" s="68">
        <v>0</v>
      </c>
      <c r="U306" s="68">
        <v>0</v>
      </c>
      <c r="V306" s="68">
        <v>0</v>
      </c>
      <c r="W306" s="68">
        <v>0</v>
      </c>
    </row>
    <row r="307" spans="1:23" x14ac:dyDescent="0.25">
      <c r="A307" s="64">
        <v>7000</v>
      </c>
      <c r="B307" s="29" t="s">
        <v>47</v>
      </c>
      <c r="C307" s="65">
        <v>7500</v>
      </c>
      <c r="D307" s="51" t="s">
        <v>99</v>
      </c>
      <c r="E307" s="66">
        <v>759</v>
      </c>
      <c r="F307" s="30" t="s">
        <v>401</v>
      </c>
      <c r="G307" s="52">
        <v>0</v>
      </c>
      <c r="H307" s="52">
        <v>0</v>
      </c>
      <c r="I307" s="52">
        <v>0</v>
      </c>
      <c r="J307" s="12">
        <f t="shared" si="4"/>
        <v>0</v>
      </c>
      <c r="K307" s="70">
        <v>0</v>
      </c>
      <c r="L307" s="68">
        <v>0</v>
      </c>
      <c r="M307" s="68">
        <v>0</v>
      </c>
      <c r="N307" s="68">
        <v>0</v>
      </c>
      <c r="O307" s="70">
        <v>0</v>
      </c>
      <c r="P307" s="68">
        <v>0</v>
      </c>
      <c r="Q307" s="68">
        <v>0</v>
      </c>
      <c r="R307" s="68">
        <v>0</v>
      </c>
      <c r="S307" s="68">
        <v>0</v>
      </c>
      <c r="T307" s="68">
        <v>0</v>
      </c>
      <c r="U307" s="68">
        <v>0</v>
      </c>
      <c r="V307" s="68">
        <v>0</v>
      </c>
      <c r="W307" s="68">
        <v>0</v>
      </c>
    </row>
    <row r="308" spans="1:23" x14ac:dyDescent="0.25">
      <c r="A308" s="64">
        <v>7000</v>
      </c>
      <c r="B308" s="29" t="s">
        <v>47</v>
      </c>
      <c r="C308" s="65">
        <v>7600</v>
      </c>
      <c r="D308" s="51" t="s">
        <v>100</v>
      </c>
      <c r="E308" s="66">
        <v>761</v>
      </c>
      <c r="F308" s="30" t="s">
        <v>402</v>
      </c>
      <c r="G308" s="52">
        <v>0</v>
      </c>
      <c r="H308" s="52">
        <v>0</v>
      </c>
      <c r="I308" s="52">
        <v>0</v>
      </c>
      <c r="J308" s="12">
        <f t="shared" si="4"/>
        <v>0</v>
      </c>
      <c r="K308" s="70">
        <v>0</v>
      </c>
      <c r="L308" s="68">
        <v>0</v>
      </c>
      <c r="M308" s="68">
        <v>0</v>
      </c>
      <c r="N308" s="68">
        <v>0</v>
      </c>
      <c r="O308" s="70">
        <v>0</v>
      </c>
      <c r="P308" s="68">
        <v>0</v>
      </c>
      <c r="Q308" s="68">
        <v>0</v>
      </c>
      <c r="R308" s="68">
        <v>0</v>
      </c>
      <c r="S308" s="68">
        <v>0</v>
      </c>
      <c r="T308" s="68">
        <v>0</v>
      </c>
      <c r="U308" s="68">
        <v>0</v>
      </c>
      <c r="V308" s="68">
        <v>0</v>
      </c>
      <c r="W308" s="68">
        <v>0</v>
      </c>
    </row>
    <row r="309" spans="1:23" x14ac:dyDescent="0.25">
      <c r="A309" s="64">
        <v>7000</v>
      </c>
      <c r="B309" s="29" t="s">
        <v>47</v>
      </c>
      <c r="C309" s="65">
        <v>7600</v>
      </c>
      <c r="D309" s="51" t="s">
        <v>100</v>
      </c>
      <c r="E309" s="66">
        <v>762</v>
      </c>
      <c r="F309" s="30" t="s">
        <v>403</v>
      </c>
      <c r="G309" s="52">
        <v>0</v>
      </c>
      <c r="H309" s="52">
        <v>0</v>
      </c>
      <c r="I309" s="52">
        <v>0</v>
      </c>
      <c r="J309" s="12">
        <f t="shared" si="4"/>
        <v>0</v>
      </c>
      <c r="K309" s="70">
        <v>0</v>
      </c>
      <c r="L309" s="68">
        <v>0</v>
      </c>
      <c r="M309" s="68">
        <v>0</v>
      </c>
      <c r="N309" s="68">
        <v>0</v>
      </c>
      <c r="O309" s="70">
        <v>0</v>
      </c>
      <c r="P309" s="68">
        <v>0</v>
      </c>
      <c r="Q309" s="68">
        <v>0</v>
      </c>
      <c r="R309" s="68">
        <v>0</v>
      </c>
      <c r="S309" s="68">
        <v>0</v>
      </c>
      <c r="T309" s="68">
        <v>0</v>
      </c>
      <c r="U309" s="68">
        <v>0</v>
      </c>
      <c r="V309" s="68">
        <v>0</v>
      </c>
      <c r="W309" s="68">
        <v>0</v>
      </c>
    </row>
    <row r="310" spans="1:23" ht="27" x14ac:dyDescent="0.25">
      <c r="A310" s="64">
        <v>7000</v>
      </c>
      <c r="B310" s="29" t="s">
        <v>47</v>
      </c>
      <c r="C310" s="65">
        <v>7900</v>
      </c>
      <c r="D310" s="51" t="s">
        <v>101</v>
      </c>
      <c r="E310" s="66">
        <v>791</v>
      </c>
      <c r="F310" s="30" t="s">
        <v>404</v>
      </c>
      <c r="G310" s="52">
        <v>0</v>
      </c>
      <c r="H310" s="52">
        <v>0</v>
      </c>
      <c r="I310" s="52">
        <v>0</v>
      </c>
      <c r="J310" s="12">
        <f t="shared" si="4"/>
        <v>0</v>
      </c>
      <c r="K310" s="70">
        <v>0</v>
      </c>
      <c r="L310" s="68">
        <v>0</v>
      </c>
      <c r="M310" s="68">
        <v>0</v>
      </c>
      <c r="N310" s="68">
        <v>0</v>
      </c>
      <c r="O310" s="70">
        <v>0</v>
      </c>
      <c r="P310" s="68">
        <v>0</v>
      </c>
      <c r="Q310" s="68">
        <v>0</v>
      </c>
      <c r="R310" s="68">
        <v>0</v>
      </c>
      <c r="S310" s="68">
        <v>0</v>
      </c>
      <c r="T310" s="68">
        <v>0</v>
      </c>
      <c r="U310" s="68">
        <v>0</v>
      </c>
      <c r="V310" s="68">
        <v>0</v>
      </c>
      <c r="W310" s="68">
        <v>0</v>
      </c>
    </row>
    <row r="311" spans="1:23" ht="27" x14ac:dyDescent="0.25">
      <c r="A311" s="64">
        <v>7000</v>
      </c>
      <c r="B311" s="29" t="s">
        <v>47</v>
      </c>
      <c r="C311" s="65">
        <v>7900</v>
      </c>
      <c r="D311" s="51" t="s">
        <v>101</v>
      </c>
      <c r="E311" s="66">
        <v>792</v>
      </c>
      <c r="F311" s="30" t="s">
        <v>405</v>
      </c>
      <c r="G311" s="52">
        <v>0</v>
      </c>
      <c r="H311" s="52">
        <v>0</v>
      </c>
      <c r="I311" s="52">
        <v>0</v>
      </c>
      <c r="J311" s="12">
        <f t="shared" si="4"/>
        <v>0</v>
      </c>
      <c r="K311" s="70">
        <v>0</v>
      </c>
      <c r="L311" s="68">
        <v>0</v>
      </c>
      <c r="M311" s="68">
        <v>0</v>
      </c>
      <c r="N311" s="68">
        <v>0</v>
      </c>
      <c r="O311" s="70">
        <v>0</v>
      </c>
      <c r="P311" s="68">
        <v>0</v>
      </c>
      <c r="Q311" s="68">
        <v>0</v>
      </c>
      <c r="R311" s="68">
        <v>0</v>
      </c>
      <c r="S311" s="68">
        <v>0</v>
      </c>
      <c r="T311" s="68">
        <v>0</v>
      </c>
      <c r="U311" s="68">
        <v>0</v>
      </c>
      <c r="V311" s="68">
        <v>0</v>
      </c>
      <c r="W311" s="68">
        <v>0</v>
      </c>
    </row>
    <row r="312" spans="1:23" ht="27" x14ac:dyDescent="0.25">
      <c r="A312" s="64">
        <v>7000</v>
      </c>
      <c r="B312" s="29" t="s">
        <v>47</v>
      </c>
      <c r="C312" s="65">
        <v>7900</v>
      </c>
      <c r="D312" s="51" t="s">
        <v>101</v>
      </c>
      <c r="E312" s="66">
        <v>799</v>
      </c>
      <c r="F312" s="30" t="s">
        <v>406</v>
      </c>
      <c r="G312" s="52">
        <v>0</v>
      </c>
      <c r="H312" s="52">
        <v>0</v>
      </c>
      <c r="I312" s="52">
        <v>0</v>
      </c>
      <c r="J312" s="12">
        <f t="shared" si="4"/>
        <v>0</v>
      </c>
      <c r="K312" s="70">
        <v>0</v>
      </c>
      <c r="L312" s="68">
        <v>0</v>
      </c>
      <c r="M312" s="68">
        <v>0</v>
      </c>
      <c r="N312" s="68">
        <v>0</v>
      </c>
      <c r="O312" s="70">
        <v>0</v>
      </c>
      <c r="P312" s="68">
        <v>0</v>
      </c>
      <c r="Q312" s="68">
        <v>0</v>
      </c>
      <c r="R312" s="68">
        <v>0</v>
      </c>
      <c r="S312" s="68">
        <v>0</v>
      </c>
      <c r="T312" s="68">
        <v>0</v>
      </c>
      <c r="U312" s="68">
        <v>0</v>
      </c>
      <c r="V312" s="68">
        <v>0</v>
      </c>
      <c r="W312" s="68">
        <v>0</v>
      </c>
    </row>
    <row r="313" spans="1:23" x14ac:dyDescent="0.25">
      <c r="A313" s="66">
        <v>8000</v>
      </c>
      <c r="B313" s="27" t="s">
        <v>48</v>
      </c>
      <c r="C313" s="65">
        <v>8100</v>
      </c>
      <c r="D313" s="51" t="s">
        <v>102</v>
      </c>
      <c r="E313" s="66">
        <v>811</v>
      </c>
      <c r="F313" s="30" t="s">
        <v>407</v>
      </c>
      <c r="G313" s="52">
        <v>0</v>
      </c>
      <c r="H313" s="52">
        <v>0</v>
      </c>
      <c r="I313" s="52">
        <v>0</v>
      </c>
      <c r="J313" s="12">
        <f t="shared" si="4"/>
        <v>0</v>
      </c>
      <c r="K313" s="70">
        <v>0</v>
      </c>
      <c r="L313" s="68">
        <v>0</v>
      </c>
      <c r="M313" s="68">
        <v>0</v>
      </c>
      <c r="N313" s="68">
        <v>0</v>
      </c>
      <c r="O313" s="70">
        <v>0</v>
      </c>
      <c r="P313" s="68">
        <v>0</v>
      </c>
      <c r="Q313" s="68">
        <v>0</v>
      </c>
      <c r="R313" s="68">
        <v>0</v>
      </c>
      <c r="S313" s="68">
        <v>0</v>
      </c>
      <c r="T313" s="68">
        <v>0</v>
      </c>
      <c r="U313" s="68">
        <v>0</v>
      </c>
      <c r="V313" s="68">
        <v>0</v>
      </c>
      <c r="W313" s="68">
        <v>0</v>
      </c>
    </row>
    <row r="314" spans="1:23" x14ac:dyDescent="0.25">
      <c r="A314" s="66">
        <v>8000</v>
      </c>
      <c r="B314" s="27" t="s">
        <v>48</v>
      </c>
      <c r="C314" s="65">
        <v>8100</v>
      </c>
      <c r="D314" s="51" t="s">
        <v>102</v>
      </c>
      <c r="E314" s="66">
        <v>812</v>
      </c>
      <c r="F314" s="30" t="s">
        <v>408</v>
      </c>
      <c r="G314" s="52">
        <v>0</v>
      </c>
      <c r="H314" s="52">
        <v>0</v>
      </c>
      <c r="I314" s="52">
        <v>0</v>
      </c>
      <c r="J314" s="12">
        <f t="shared" si="4"/>
        <v>0</v>
      </c>
      <c r="K314" s="70">
        <v>0</v>
      </c>
      <c r="L314" s="68">
        <v>0</v>
      </c>
      <c r="M314" s="68">
        <v>0</v>
      </c>
      <c r="N314" s="68">
        <v>0</v>
      </c>
      <c r="O314" s="70">
        <v>0</v>
      </c>
      <c r="P314" s="68">
        <v>0</v>
      </c>
      <c r="Q314" s="68">
        <v>0</v>
      </c>
      <c r="R314" s="68">
        <v>0</v>
      </c>
      <c r="S314" s="68">
        <v>0</v>
      </c>
      <c r="T314" s="68">
        <v>0</v>
      </c>
      <c r="U314" s="68">
        <v>0</v>
      </c>
      <c r="V314" s="68">
        <v>0</v>
      </c>
      <c r="W314" s="68">
        <v>0</v>
      </c>
    </row>
    <row r="315" spans="1:23" ht="27" x14ac:dyDescent="0.25">
      <c r="A315" s="66">
        <v>8000</v>
      </c>
      <c r="B315" s="27" t="s">
        <v>48</v>
      </c>
      <c r="C315" s="65">
        <v>8100</v>
      </c>
      <c r="D315" s="51" t="s">
        <v>102</v>
      </c>
      <c r="E315" s="66">
        <v>813</v>
      </c>
      <c r="F315" s="30" t="s">
        <v>409</v>
      </c>
      <c r="G315" s="52">
        <v>0</v>
      </c>
      <c r="H315" s="52">
        <v>0</v>
      </c>
      <c r="I315" s="52">
        <v>0</v>
      </c>
      <c r="J315" s="12">
        <f t="shared" si="4"/>
        <v>0</v>
      </c>
      <c r="K315" s="70">
        <v>0</v>
      </c>
      <c r="L315" s="68">
        <v>0</v>
      </c>
      <c r="M315" s="68">
        <v>0</v>
      </c>
      <c r="N315" s="68">
        <v>0</v>
      </c>
      <c r="O315" s="70">
        <v>0</v>
      </c>
      <c r="P315" s="68">
        <v>0</v>
      </c>
      <c r="Q315" s="68">
        <v>0</v>
      </c>
      <c r="R315" s="68">
        <v>0</v>
      </c>
      <c r="S315" s="68">
        <v>0</v>
      </c>
      <c r="T315" s="68">
        <v>0</v>
      </c>
      <c r="U315" s="68">
        <v>0</v>
      </c>
      <c r="V315" s="68">
        <v>0</v>
      </c>
      <c r="W315" s="68">
        <v>0</v>
      </c>
    </row>
    <row r="316" spans="1:23" ht="27" x14ac:dyDescent="0.25">
      <c r="A316" s="66">
        <v>8000</v>
      </c>
      <c r="B316" s="27" t="s">
        <v>48</v>
      </c>
      <c r="C316" s="65">
        <v>8100</v>
      </c>
      <c r="D316" s="51" t="s">
        <v>102</v>
      </c>
      <c r="E316" s="66">
        <v>814</v>
      </c>
      <c r="F316" s="30" t="s">
        <v>410</v>
      </c>
      <c r="G316" s="52">
        <v>0</v>
      </c>
      <c r="H316" s="52">
        <v>0</v>
      </c>
      <c r="I316" s="52">
        <v>0</v>
      </c>
      <c r="J316" s="12">
        <f t="shared" si="4"/>
        <v>0</v>
      </c>
      <c r="K316" s="70">
        <v>0</v>
      </c>
      <c r="L316" s="68">
        <v>0</v>
      </c>
      <c r="M316" s="68">
        <v>0</v>
      </c>
      <c r="N316" s="68">
        <v>0</v>
      </c>
      <c r="O316" s="70">
        <v>0</v>
      </c>
      <c r="P316" s="68">
        <v>0</v>
      </c>
      <c r="Q316" s="68">
        <v>0</v>
      </c>
      <c r="R316" s="68">
        <v>0</v>
      </c>
      <c r="S316" s="68">
        <v>0</v>
      </c>
      <c r="T316" s="68">
        <v>0</v>
      </c>
      <c r="U316" s="68">
        <v>0</v>
      </c>
      <c r="V316" s="68">
        <v>0</v>
      </c>
      <c r="W316" s="68">
        <v>0</v>
      </c>
    </row>
    <row r="317" spans="1:23" x14ac:dyDescent="0.25">
      <c r="A317" s="66">
        <v>8000</v>
      </c>
      <c r="B317" s="27" t="s">
        <v>48</v>
      </c>
      <c r="C317" s="65">
        <v>8100</v>
      </c>
      <c r="D317" s="51" t="s">
        <v>102</v>
      </c>
      <c r="E317" s="66">
        <v>815</v>
      </c>
      <c r="F317" s="30" t="s">
        <v>411</v>
      </c>
      <c r="G317" s="52">
        <v>0</v>
      </c>
      <c r="H317" s="52">
        <v>0</v>
      </c>
      <c r="I317" s="52">
        <v>0</v>
      </c>
      <c r="J317" s="12">
        <f t="shared" si="4"/>
        <v>0</v>
      </c>
      <c r="K317" s="70">
        <v>0</v>
      </c>
      <c r="L317" s="68">
        <v>0</v>
      </c>
      <c r="M317" s="68">
        <v>0</v>
      </c>
      <c r="N317" s="68">
        <v>0</v>
      </c>
      <c r="O317" s="70">
        <v>0</v>
      </c>
      <c r="P317" s="68">
        <v>0</v>
      </c>
      <c r="Q317" s="68">
        <v>0</v>
      </c>
      <c r="R317" s="68">
        <v>0</v>
      </c>
      <c r="S317" s="68">
        <v>0</v>
      </c>
      <c r="T317" s="68">
        <v>0</v>
      </c>
      <c r="U317" s="68">
        <v>0</v>
      </c>
      <c r="V317" s="68">
        <v>0</v>
      </c>
      <c r="W317" s="68">
        <v>0</v>
      </c>
    </row>
    <row r="318" spans="1:23" x14ac:dyDescent="0.25">
      <c r="A318" s="66">
        <v>8000</v>
      </c>
      <c r="B318" s="27" t="s">
        <v>48</v>
      </c>
      <c r="C318" s="65">
        <v>8100</v>
      </c>
      <c r="D318" s="51" t="s">
        <v>102</v>
      </c>
      <c r="E318" s="66">
        <v>816</v>
      </c>
      <c r="F318" s="30" t="s">
        <v>412</v>
      </c>
      <c r="G318" s="52">
        <v>0</v>
      </c>
      <c r="H318" s="52">
        <v>0</v>
      </c>
      <c r="I318" s="52">
        <v>0</v>
      </c>
      <c r="J318" s="12">
        <f t="shared" si="4"/>
        <v>0</v>
      </c>
      <c r="K318" s="70">
        <v>0</v>
      </c>
      <c r="L318" s="68">
        <v>0</v>
      </c>
      <c r="M318" s="68">
        <v>0</v>
      </c>
      <c r="N318" s="68">
        <v>0</v>
      </c>
      <c r="O318" s="70">
        <v>0</v>
      </c>
      <c r="P318" s="68">
        <v>0</v>
      </c>
      <c r="Q318" s="68">
        <v>0</v>
      </c>
      <c r="R318" s="68">
        <v>0</v>
      </c>
      <c r="S318" s="68">
        <v>0</v>
      </c>
      <c r="T318" s="68">
        <v>0</v>
      </c>
      <c r="U318" s="68">
        <v>0</v>
      </c>
      <c r="V318" s="68">
        <v>0</v>
      </c>
      <c r="W318" s="68">
        <v>0</v>
      </c>
    </row>
    <row r="319" spans="1:23" x14ac:dyDescent="0.25">
      <c r="A319" s="66">
        <v>8000</v>
      </c>
      <c r="B319" s="27" t="s">
        <v>48</v>
      </c>
      <c r="C319" s="65">
        <v>8300</v>
      </c>
      <c r="D319" s="51" t="s">
        <v>103</v>
      </c>
      <c r="E319" s="66">
        <v>831</v>
      </c>
      <c r="F319" s="30" t="s">
        <v>413</v>
      </c>
      <c r="G319" s="52">
        <v>0</v>
      </c>
      <c r="H319" s="52">
        <v>0</v>
      </c>
      <c r="I319" s="52">
        <v>0</v>
      </c>
      <c r="J319" s="12">
        <f t="shared" si="4"/>
        <v>0</v>
      </c>
      <c r="K319" s="70">
        <v>0</v>
      </c>
      <c r="L319" s="68">
        <v>0</v>
      </c>
      <c r="M319" s="68">
        <v>0</v>
      </c>
      <c r="N319" s="68">
        <v>0</v>
      </c>
      <c r="O319" s="70">
        <v>0</v>
      </c>
      <c r="P319" s="68">
        <v>0</v>
      </c>
      <c r="Q319" s="68">
        <v>0</v>
      </c>
      <c r="R319" s="68">
        <v>0</v>
      </c>
      <c r="S319" s="68">
        <v>0</v>
      </c>
      <c r="T319" s="68">
        <v>0</v>
      </c>
      <c r="U319" s="68">
        <v>0</v>
      </c>
      <c r="V319" s="68">
        <v>0</v>
      </c>
      <c r="W319" s="68">
        <v>0</v>
      </c>
    </row>
    <row r="320" spans="1:23" x14ac:dyDescent="0.25">
      <c r="A320" s="66">
        <v>8000</v>
      </c>
      <c r="B320" s="27" t="s">
        <v>48</v>
      </c>
      <c r="C320" s="65">
        <v>8300</v>
      </c>
      <c r="D320" s="51" t="s">
        <v>103</v>
      </c>
      <c r="E320" s="66">
        <v>832</v>
      </c>
      <c r="F320" s="30" t="s">
        <v>414</v>
      </c>
      <c r="G320" s="52">
        <v>0</v>
      </c>
      <c r="H320" s="52">
        <v>0</v>
      </c>
      <c r="I320" s="52">
        <v>0</v>
      </c>
      <c r="J320" s="12">
        <f t="shared" si="4"/>
        <v>0</v>
      </c>
      <c r="K320" s="70">
        <v>0</v>
      </c>
      <c r="L320" s="68">
        <v>0</v>
      </c>
      <c r="M320" s="68">
        <v>0</v>
      </c>
      <c r="N320" s="68">
        <v>0</v>
      </c>
      <c r="O320" s="70">
        <v>0</v>
      </c>
      <c r="P320" s="68">
        <v>0</v>
      </c>
      <c r="Q320" s="68">
        <v>0</v>
      </c>
      <c r="R320" s="68">
        <v>0</v>
      </c>
      <c r="S320" s="68">
        <v>0</v>
      </c>
      <c r="T320" s="68">
        <v>0</v>
      </c>
      <c r="U320" s="68">
        <v>0</v>
      </c>
      <c r="V320" s="68">
        <v>0</v>
      </c>
      <c r="W320" s="68">
        <v>0</v>
      </c>
    </row>
    <row r="321" spans="1:23" x14ac:dyDescent="0.25">
      <c r="A321" s="66">
        <v>8000</v>
      </c>
      <c r="B321" s="27" t="s">
        <v>48</v>
      </c>
      <c r="C321" s="65">
        <v>8300</v>
      </c>
      <c r="D321" s="51" t="s">
        <v>103</v>
      </c>
      <c r="E321" s="66">
        <v>833</v>
      </c>
      <c r="F321" s="30" t="s">
        <v>415</v>
      </c>
      <c r="G321" s="52">
        <v>0</v>
      </c>
      <c r="H321" s="52">
        <v>0</v>
      </c>
      <c r="I321" s="52">
        <v>0</v>
      </c>
      <c r="J321" s="12">
        <f t="shared" si="4"/>
        <v>0</v>
      </c>
      <c r="K321" s="70">
        <v>0</v>
      </c>
      <c r="L321" s="68">
        <v>0</v>
      </c>
      <c r="M321" s="68">
        <v>0</v>
      </c>
      <c r="N321" s="68">
        <v>0</v>
      </c>
      <c r="O321" s="70">
        <v>0</v>
      </c>
      <c r="P321" s="68">
        <v>0</v>
      </c>
      <c r="Q321" s="68">
        <v>0</v>
      </c>
      <c r="R321" s="68">
        <v>0</v>
      </c>
      <c r="S321" s="68">
        <v>0</v>
      </c>
      <c r="T321" s="68">
        <v>0</v>
      </c>
      <c r="U321" s="68">
        <v>0</v>
      </c>
      <c r="V321" s="68">
        <v>0</v>
      </c>
      <c r="W321" s="68">
        <v>0</v>
      </c>
    </row>
    <row r="322" spans="1:23" ht="27" x14ac:dyDescent="0.25">
      <c r="A322" s="66">
        <v>8000</v>
      </c>
      <c r="B322" s="27" t="s">
        <v>48</v>
      </c>
      <c r="C322" s="65">
        <v>8300</v>
      </c>
      <c r="D322" s="51" t="s">
        <v>103</v>
      </c>
      <c r="E322" s="66">
        <v>834</v>
      </c>
      <c r="F322" s="30" t="s">
        <v>416</v>
      </c>
      <c r="G322" s="52">
        <v>0</v>
      </c>
      <c r="H322" s="52">
        <v>0</v>
      </c>
      <c r="I322" s="52">
        <v>0</v>
      </c>
      <c r="J322" s="12">
        <f t="shared" si="4"/>
        <v>0</v>
      </c>
      <c r="K322" s="70">
        <v>0</v>
      </c>
      <c r="L322" s="68">
        <v>0</v>
      </c>
      <c r="M322" s="68">
        <v>0</v>
      </c>
      <c r="N322" s="68">
        <v>0</v>
      </c>
      <c r="O322" s="70">
        <v>0</v>
      </c>
      <c r="P322" s="68">
        <v>0</v>
      </c>
      <c r="Q322" s="68">
        <v>0</v>
      </c>
      <c r="R322" s="68">
        <v>0</v>
      </c>
      <c r="S322" s="68">
        <v>0</v>
      </c>
      <c r="T322" s="68">
        <v>0</v>
      </c>
      <c r="U322" s="68">
        <v>0</v>
      </c>
      <c r="V322" s="68">
        <v>0</v>
      </c>
      <c r="W322" s="68">
        <v>0</v>
      </c>
    </row>
    <row r="323" spans="1:23" ht="27" x14ac:dyDescent="0.25">
      <c r="A323" s="66">
        <v>8000</v>
      </c>
      <c r="B323" s="27" t="s">
        <v>48</v>
      </c>
      <c r="C323" s="65">
        <v>8300</v>
      </c>
      <c r="D323" s="51" t="s">
        <v>103</v>
      </c>
      <c r="E323" s="66">
        <v>835</v>
      </c>
      <c r="F323" s="30" t="s">
        <v>417</v>
      </c>
      <c r="G323" s="52">
        <v>0</v>
      </c>
      <c r="H323" s="52">
        <v>0</v>
      </c>
      <c r="I323" s="52">
        <v>0</v>
      </c>
      <c r="J323" s="12">
        <f t="shared" si="4"/>
        <v>0</v>
      </c>
      <c r="K323" s="70">
        <v>0</v>
      </c>
      <c r="L323" s="68">
        <v>0</v>
      </c>
      <c r="M323" s="68">
        <v>0</v>
      </c>
      <c r="N323" s="68">
        <v>0</v>
      </c>
      <c r="O323" s="70">
        <v>0</v>
      </c>
      <c r="P323" s="68">
        <v>0</v>
      </c>
      <c r="Q323" s="68">
        <v>0</v>
      </c>
      <c r="R323" s="68">
        <v>0</v>
      </c>
      <c r="S323" s="68">
        <v>0</v>
      </c>
      <c r="T323" s="68">
        <v>0</v>
      </c>
      <c r="U323" s="68">
        <v>0</v>
      </c>
      <c r="V323" s="68">
        <v>0</v>
      </c>
      <c r="W323" s="68">
        <v>0</v>
      </c>
    </row>
    <row r="324" spans="1:23" x14ac:dyDescent="0.25">
      <c r="A324" s="66">
        <v>8000</v>
      </c>
      <c r="B324" s="27" t="s">
        <v>48</v>
      </c>
      <c r="C324" s="65">
        <v>8300</v>
      </c>
      <c r="D324" s="51" t="s">
        <v>103</v>
      </c>
      <c r="E324" s="66"/>
      <c r="F324" s="53"/>
      <c r="G324" s="52">
        <v>0</v>
      </c>
      <c r="H324" s="52">
        <v>0</v>
      </c>
      <c r="I324" s="52">
        <v>0</v>
      </c>
      <c r="J324" s="12">
        <f t="shared" si="4"/>
        <v>0</v>
      </c>
      <c r="K324" s="70">
        <v>0</v>
      </c>
      <c r="L324" s="68">
        <v>0</v>
      </c>
      <c r="M324" s="68">
        <v>0</v>
      </c>
      <c r="N324" s="68">
        <v>0</v>
      </c>
      <c r="O324" s="70">
        <v>0</v>
      </c>
      <c r="P324" s="68">
        <v>0</v>
      </c>
      <c r="Q324" s="68">
        <v>0</v>
      </c>
      <c r="R324" s="68">
        <v>0</v>
      </c>
      <c r="S324" s="68">
        <v>0</v>
      </c>
      <c r="T324" s="68">
        <v>0</v>
      </c>
      <c r="U324" s="68">
        <v>0</v>
      </c>
      <c r="V324" s="68">
        <v>0</v>
      </c>
      <c r="W324" s="68">
        <v>0</v>
      </c>
    </row>
    <row r="325" spans="1:23" x14ac:dyDescent="0.25">
      <c r="A325" s="66">
        <v>8000</v>
      </c>
      <c r="B325" s="27" t="s">
        <v>48</v>
      </c>
      <c r="C325" s="65">
        <v>8500</v>
      </c>
      <c r="D325" s="51" t="s">
        <v>104</v>
      </c>
      <c r="E325" s="66">
        <v>851</v>
      </c>
      <c r="F325" s="30" t="s">
        <v>418</v>
      </c>
      <c r="G325" s="52">
        <v>0</v>
      </c>
      <c r="H325" s="52">
        <v>0</v>
      </c>
      <c r="I325" s="52">
        <v>0</v>
      </c>
      <c r="J325" s="12">
        <f t="shared" si="4"/>
        <v>0</v>
      </c>
      <c r="K325" s="70">
        <v>0</v>
      </c>
      <c r="L325" s="68">
        <v>0</v>
      </c>
      <c r="M325" s="68">
        <v>0</v>
      </c>
      <c r="N325" s="68">
        <v>0</v>
      </c>
      <c r="O325" s="70">
        <v>0</v>
      </c>
      <c r="P325" s="68">
        <v>0</v>
      </c>
      <c r="Q325" s="68">
        <v>0</v>
      </c>
      <c r="R325" s="68">
        <v>0</v>
      </c>
      <c r="S325" s="68">
        <v>0</v>
      </c>
      <c r="T325" s="68">
        <v>0</v>
      </c>
      <c r="U325" s="68">
        <v>0</v>
      </c>
      <c r="V325" s="68">
        <v>0</v>
      </c>
      <c r="W325" s="68">
        <v>0</v>
      </c>
    </row>
    <row r="326" spans="1:23" x14ac:dyDescent="0.25">
      <c r="A326" s="66">
        <v>8000</v>
      </c>
      <c r="B326" s="27" t="s">
        <v>48</v>
      </c>
      <c r="C326" s="65">
        <v>8500</v>
      </c>
      <c r="D326" s="51" t="s">
        <v>104</v>
      </c>
      <c r="E326" s="66">
        <v>852</v>
      </c>
      <c r="F326" s="30" t="s">
        <v>419</v>
      </c>
      <c r="G326" s="52">
        <v>0</v>
      </c>
      <c r="H326" s="52">
        <v>0</v>
      </c>
      <c r="I326" s="52">
        <v>0</v>
      </c>
      <c r="J326" s="12">
        <f t="shared" si="4"/>
        <v>0</v>
      </c>
      <c r="K326" s="70">
        <v>0</v>
      </c>
      <c r="L326" s="68">
        <v>0</v>
      </c>
      <c r="M326" s="68">
        <v>0</v>
      </c>
      <c r="N326" s="68">
        <v>0</v>
      </c>
      <c r="O326" s="70">
        <v>0</v>
      </c>
      <c r="P326" s="68">
        <v>0</v>
      </c>
      <c r="Q326" s="68">
        <v>0</v>
      </c>
      <c r="R326" s="68">
        <v>0</v>
      </c>
      <c r="S326" s="68">
        <v>0</v>
      </c>
      <c r="T326" s="68">
        <v>0</v>
      </c>
      <c r="U326" s="68">
        <v>0</v>
      </c>
      <c r="V326" s="68">
        <v>0</v>
      </c>
      <c r="W326" s="68">
        <v>0</v>
      </c>
    </row>
    <row r="327" spans="1:23" x14ac:dyDescent="0.25">
      <c r="A327" s="66">
        <v>8000</v>
      </c>
      <c r="B327" s="27" t="s">
        <v>48</v>
      </c>
      <c r="C327" s="65">
        <v>8500</v>
      </c>
      <c r="D327" s="51" t="s">
        <v>104</v>
      </c>
      <c r="E327" s="66">
        <v>853</v>
      </c>
      <c r="F327" s="30" t="s">
        <v>420</v>
      </c>
      <c r="G327" s="52">
        <v>0</v>
      </c>
      <c r="H327" s="52">
        <v>0</v>
      </c>
      <c r="I327" s="52">
        <v>0</v>
      </c>
      <c r="J327" s="12">
        <f t="shared" si="4"/>
        <v>0</v>
      </c>
      <c r="K327" s="70">
        <v>0</v>
      </c>
      <c r="L327" s="68">
        <v>0</v>
      </c>
      <c r="M327" s="68">
        <v>0</v>
      </c>
      <c r="N327" s="68">
        <v>0</v>
      </c>
      <c r="O327" s="70">
        <v>0</v>
      </c>
      <c r="P327" s="68">
        <v>0</v>
      </c>
      <c r="Q327" s="68">
        <v>0</v>
      </c>
      <c r="R327" s="68">
        <v>0</v>
      </c>
      <c r="S327" s="68">
        <v>0</v>
      </c>
      <c r="T327" s="68">
        <v>0</v>
      </c>
      <c r="U327" s="68">
        <v>0</v>
      </c>
      <c r="V327" s="68">
        <v>0</v>
      </c>
      <c r="W327" s="68">
        <v>0</v>
      </c>
    </row>
    <row r="328" spans="1:23" ht="27" x14ac:dyDescent="0.25">
      <c r="A328" s="66">
        <v>9000</v>
      </c>
      <c r="B328" s="27" t="s">
        <v>49</v>
      </c>
      <c r="C328" s="65">
        <v>9100</v>
      </c>
      <c r="D328" s="51" t="s">
        <v>105</v>
      </c>
      <c r="E328" s="66">
        <v>911</v>
      </c>
      <c r="F328" s="30" t="s">
        <v>421</v>
      </c>
      <c r="G328" s="52">
        <v>0</v>
      </c>
      <c r="H328" s="52">
        <v>0</v>
      </c>
      <c r="I328" s="52">
        <v>0</v>
      </c>
      <c r="J328" s="12">
        <f t="shared" ref="J328:J352" si="5">+G328+H328-I328</f>
        <v>0</v>
      </c>
      <c r="K328" s="70">
        <v>0</v>
      </c>
      <c r="L328" s="68">
        <v>0</v>
      </c>
      <c r="M328" s="68">
        <v>0</v>
      </c>
      <c r="N328" s="68">
        <v>0</v>
      </c>
      <c r="O328" s="70">
        <v>0</v>
      </c>
      <c r="P328" s="68">
        <v>0</v>
      </c>
      <c r="Q328" s="68">
        <v>0</v>
      </c>
      <c r="R328" s="68">
        <v>0</v>
      </c>
      <c r="S328" s="68">
        <v>0</v>
      </c>
      <c r="T328" s="68">
        <v>0</v>
      </c>
      <c r="U328" s="68">
        <v>0</v>
      </c>
      <c r="V328" s="68">
        <v>0</v>
      </c>
      <c r="W328" s="68">
        <v>0</v>
      </c>
    </row>
    <row r="329" spans="1:23" ht="27" x14ac:dyDescent="0.25">
      <c r="A329" s="66">
        <v>9000</v>
      </c>
      <c r="B329" s="27" t="s">
        <v>49</v>
      </c>
      <c r="C329" s="65">
        <v>9100</v>
      </c>
      <c r="D329" s="51" t="s">
        <v>105</v>
      </c>
      <c r="E329" s="66">
        <v>912</v>
      </c>
      <c r="F329" s="30" t="s">
        <v>422</v>
      </c>
      <c r="G329" s="52">
        <v>0</v>
      </c>
      <c r="H329" s="52">
        <v>0</v>
      </c>
      <c r="I329" s="52">
        <v>0</v>
      </c>
      <c r="J329" s="12">
        <f t="shared" si="5"/>
        <v>0</v>
      </c>
      <c r="K329" s="70">
        <v>0</v>
      </c>
      <c r="L329" s="68">
        <v>0</v>
      </c>
      <c r="M329" s="68">
        <v>0</v>
      </c>
      <c r="N329" s="68">
        <v>0</v>
      </c>
      <c r="O329" s="70">
        <v>0</v>
      </c>
      <c r="P329" s="68">
        <v>0</v>
      </c>
      <c r="Q329" s="68">
        <v>0</v>
      </c>
      <c r="R329" s="68">
        <v>0</v>
      </c>
      <c r="S329" s="68">
        <v>0</v>
      </c>
      <c r="T329" s="68">
        <v>0</v>
      </c>
      <c r="U329" s="68">
        <v>0</v>
      </c>
      <c r="V329" s="68">
        <v>0</v>
      </c>
      <c r="W329" s="68">
        <v>0</v>
      </c>
    </row>
    <row r="330" spans="1:23" x14ac:dyDescent="0.25">
      <c r="A330" s="66">
        <v>9000</v>
      </c>
      <c r="B330" s="27" t="s">
        <v>49</v>
      </c>
      <c r="C330" s="65">
        <v>9100</v>
      </c>
      <c r="D330" s="51" t="s">
        <v>105</v>
      </c>
      <c r="E330" s="66">
        <v>913</v>
      </c>
      <c r="F330" s="30" t="s">
        <v>423</v>
      </c>
      <c r="G330" s="52">
        <v>0</v>
      </c>
      <c r="H330" s="52">
        <v>0</v>
      </c>
      <c r="I330" s="52">
        <v>0</v>
      </c>
      <c r="J330" s="12">
        <f t="shared" si="5"/>
        <v>0</v>
      </c>
      <c r="K330" s="70">
        <v>0</v>
      </c>
      <c r="L330" s="68">
        <v>0</v>
      </c>
      <c r="M330" s="68">
        <v>0</v>
      </c>
      <c r="N330" s="68">
        <v>0</v>
      </c>
      <c r="O330" s="70">
        <v>0</v>
      </c>
      <c r="P330" s="68">
        <v>0</v>
      </c>
      <c r="Q330" s="68">
        <v>0</v>
      </c>
      <c r="R330" s="68">
        <v>0</v>
      </c>
      <c r="S330" s="68">
        <v>0</v>
      </c>
      <c r="T330" s="68">
        <v>0</v>
      </c>
      <c r="U330" s="68">
        <v>0</v>
      </c>
      <c r="V330" s="68">
        <v>0</v>
      </c>
      <c r="W330" s="68">
        <v>0</v>
      </c>
    </row>
    <row r="331" spans="1:23" ht="27" x14ac:dyDescent="0.25">
      <c r="A331" s="66">
        <v>9000</v>
      </c>
      <c r="B331" s="27" t="s">
        <v>49</v>
      </c>
      <c r="C331" s="65">
        <v>9100</v>
      </c>
      <c r="D331" s="51" t="s">
        <v>105</v>
      </c>
      <c r="E331" s="66">
        <v>914</v>
      </c>
      <c r="F331" s="30" t="s">
        <v>424</v>
      </c>
      <c r="G331" s="52">
        <v>0</v>
      </c>
      <c r="H331" s="52">
        <v>0</v>
      </c>
      <c r="I331" s="52">
        <v>0</v>
      </c>
      <c r="J331" s="12">
        <f t="shared" si="5"/>
        <v>0</v>
      </c>
      <c r="K331" s="70">
        <v>0</v>
      </c>
      <c r="L331" s="68">
        <v>0</v>
      </c>
      <c r="M331" s="68">
        <v>0</v>
      </c>
      <c r="N331" s="68">
        <v>0</v>
      </c>
      <c r="O331" s="70">
        <v>0</v>
      </c>
      <c r="P331" s="68">
        <v>0</v>
      </c>
      <c r="Q331" s="68">
        <v>0</v>
      </c>
      <c r="R331" s="68">
        <v>0</v>
      </c>
      <c r="S331" s="68">
        <v>0</v>
      </c>
      <c r="T331" s="68">
        <v>0</v>
      </c>
      <c r="U331" s="68">
        <v>0</v>
      </c>
      <c r="V331" s="68">
        <v>0</v>
      </c>
      <c r="W331" s="68">
        <v>0</v>
      </c>
    </row>
    <row r="332" spans="1:23" ht="27" x14ac:dyDescent="0.25">
      <c r="A332" s="66">
        <v>9000</v>
      </c>
      <c r="B332" s="27" t="s">
        <v>49</v>
      </c>
      <c r="C332" s="65">
        <v>9100</v>
      </c>
      <c r="D332" s="51" t="s">
        <v>105</v>
      </c>
      <c r="E332" s="66">
        <v>915</v>
      </c>
      <c r="F332" s="30" t="s">
        <v>425</v>
      </c>
      <c r="G332" s="52">
        <v>0</v>
      </c>
      <c r="H332" s="52">
        <v>0</v>
      </c>
      <c r="I332" s="52">
        <v>0</v>
      </c>
      <c r="J332" s="12">
        <f t="shared" si="5"/>
        <v>0</v>
      </c>
      <c r="K332" s="70">
        <v>0</v>
      </c>
      <c r="L332" s="68">
        <v>0</v>
      </c>
      <c r="M332" s="68">
        <v>0</v>
      </c>
      <c r="N332" s="68">
        <v>0</v>
      </c>
      <c r="O332" s="70">
        <v>0</v>
      </c>
      <c r="P332" s="68">
        <v>0</v>
      </c>
      <c r="Q332" s="68">
        <v>0</v>
      </c>
      <c r="R332" s="68">
        <v>0</v>
      </c>
      <c r="S332" s="68">
        <v>0</v>
      </c>
      <c r="T332" s="68">
        <v>0</v>
      </c>
      <c r="U332" s="68">
        <v>0</v>
      </c>
      <c r="V332" s="68">
        <v>0</v>
      </c>
      <c r="W332" s="68">
        <v>0</v>
      </c>
    </row>
    <row r="333" spans="1:23" x14ac:dyDescent="0.25">
      <c r="A333" s="66">
        <v>9000</v>
      </c>
      <c r="B333" s="27" t="s">
        <v>49</v>
      </c>
      <c r="C333" s="65">
        <v>9100</v>
      </c>
      <c r="D333" s="51" t="s">
        <v>105</v>
      </c>
      <c r="E333" s="66">
        <v>916</v>
      </c>
      <c r="F333" s="30" t="s">
        <v>426</v>
      </c>
      <c r="G333" s="52">
        <v>0</v>
      </c>
      <c r="H333" s="52">
        <v>0</v>
      </c>
      <c r="I333" s="52">
        <v>0</v>
      </c>
      <c r="J333" s="12">
        <f t="shared" si="5"/>
        <v>0</v>
      </c>
      <c r="K333" s="70">
        <v>0</v>
      </c>
      <c r="L333" s="68">
        <v>0</v>
      </c>
      <c r="M333" s="68">
        <v>0</v>
      </c>
      <c r="N333" s="68">
        <v>0</v>
      </c>
      <c r="O333" s="70">
        <v>0</v>
      </c>
      <c r="P333" s="68">
        <v>0</v>
      </c>
      <c r="Q333" s="68">
        <v>0</v>
      </c>
      <c r="R333" s="68">
        <v>0</v>
      </c>
      <c r="S333" s="68">
        <v>0</v>
      </c>
      <c r="T333" s="68">
        <v>0</v>
      </c>
      <c r="U333" s="68">
        <v>0</v>
      </c>
      <c r="V333" s="68">
        <v>0</v>
      </c>
      <c r="W333" s="68">
        <v>0</v>
      </c>
    </row>
    <row r="334" spans="1:23" ht="27" x14ac:dyDescent="0.25">
      <c r="A334" s="66">
        <v>9000</v>
      </c>
      <c r="B334" s="27" t="s">
        <v>49</v>
      </c>
      <c r="C334" s="65">
        <v>9100</v>
      </c>
      <c r="D334" s="51" t="s">
        <v>105</v>
      </c>
      <c r="E334" s="66">
        <v>917</v>
      </c>
      <c r="F334" s="30" t="s">
        <v>427</v>
      </c>
      <c r="G334" s="52">
        <v>0</v>
      </c>
      <c r="H334" s="52">
        <v>0</v>
      </c>
      <c r="I334" s="52">
        <v>0</v>
      </c>
      <c r="J334" s="12">
        <f t="shared" si="5"/>
        <v>0</v>
      </c>
      <c r="K334" s="70">
        <v>0</v>
      </c>
      <c r="L334" s="68">
        <v>0</v>
      </c>
      <c r="M334" s="68">
        <v>0</v>
      </c>
      <c r="N334" s="68">
        <v>0</v>
      </c>
      <c r="O334" s="70">
        <v>0</v>
      </c>
      <c r="P334" s="68">
        <v>0</v>
      </c>
      <c r="Q334" s="68">
        <v>0</v>
      </c>
      <c r="R334" s="68">
        <v>0</v>
      </c>
      <c r="S334" s="68">
        <v>0</v>
      </c>
      <c r="T334" s="68">
        <v>0</v>
      </c>
      <c r="U334" s="68">
        <v>0</v>
      </c>
      <c r="V334" s="68">
        <v>0</v>
      </c>
      <c r="W334" s="68">
        <v>0</v>
      </c>
    </row>
    <row r="335" spans="1:23" x14ac:dyDescent="0.25">
      <c r="A335" s="66">
        <v>9000</v>
      </c>
      <c r="B335" s="27" t="s">
        <v>49</v>
      </c>
      <c r="C335" s="65">
        <v>9100</v>
      </c>
      <c r="D335" s="51" t="s">
        <v>105</v>
      </c>
      <c r="E335" s="66">
        <v>918</v>
      </c>
      <c r="F335" s="30" t="s">
        <v>428</v>
      </c>
      <c r="G335" s="52">
        <v>0</v>
      </c>
      <c r="H335" s="52">
        <v>0</v>
      </c>
      <c r="I335" s="52">
        <v>0</v>
      </c>
      <c r="J335" s="12">
        <f t="shared" si="5"/>
        <v>0</v>
      </c>
      <c r="K335" s="70">
        <v>0</v>
      </c>
      <c r="L335" s="68">
        <v>0</v>
      </c>
      <c r="M335" s="68">
        <v>0</v>
      </c>
      <c r="N335" s="68">
        <v>0</v>
      </c>
      <c r="O335" s="70">
        <v>0</v>
      </c>
      <c r="P335" s="68">
        <v>0</v>
      </c>
      <c r="Q335" s="68">
        <v>0</v>
      </c>
      <c r="R335" s="68">
        <v>0</v>
      </c>
      <c r="S335" s="68">
        <v>0</v>
      </c>
      <c r="T335" s="68">
        <v>0</v>
      </c>
      <c r="U335" s="68">
        <v>0</v>
      </c>
      <c r="V335" s="68">
        <v>0</v>
      </c>
      <c r="W335" s="68">
        <v>0</v>
      </c>
    </row>
    <row r="336" spans="1:23" x14ac:dyDescent="0.25">
      <c r="A336" s="66">
        <v>9000</v>
      </c>
      <c r="B336" s="27" t="s">
        <v>49</v>
      </c>
      <c r="C336" s="65">
        <v>9200</v>
      </c>
      <c r="D336" s="51" t="s">
        <v>106</v>
      </c>
      <c r="E336" s="66">
        <v>921</v>
      </c>
      <c r="F336" s="30" t="s">
        <v>429</v>
      </c>
      <c r="G336" s="52">
        <v>0</v>
      </c>
      <c r="H336" s="52">
        <v>0</v>
      </c>
      <c r="I336" s="52">
        <v>0</v>
      </c>
      <c r="J336" s="12">
        <f t="shared" si="5"/>
        <v>0</v>
      </c>
      <c r="K336" s="70">
        <v>0</v>
      </c>
      <c r="L336" s="68">
        <v>0</v>
      </c>
      <c r="M336" s="68">
        <v>0</v>
      </c>
      <c r="N336" s="68">
        <v>0</v>
      </c>
      <c r="O336" s="70">
        <v>0</v>
      </c>
      <c r="P336" s="68">
        <v>0</v>
      </c>
      <c r="Q336" s="68">
        <v>0</v>
      </c>
      <c r="R336" s="68">
        <v>0</v>
      </c>
      <c r="S336" s="68">
        <v>0</v>
      </c>
      <c r="T336" s="68">
        <v>0</v>
      </c>
      <c r="U336" s="68">
        <v>0</v>
      </c>
      <c r="V336" s="68">
        <v>0</v>
      </c>
      <c r="W336" s="68">
        <v>0</v>
      </c>
    </row>
    <row r="337" spans="1:23" x14ac:dyDescent="0.25">
      <c r="A337" s="66">
        <v>9000</v>
      </c>
      <c r="B337" s="27" t="s">
        <v>49</v>
      </c>
      <c r="C337" s="65">
        <v>9200</v>
      </c>
      <c r="D337" s="51" t="s">
        <v>106</v>
      </c>
      <c r="E337" s="66">
        <v>922</v>
      </c>
      <c r="F337" s="30" t="s">
        <v>430</v>
      </c>
      <c r="G337" s="52">
        <v>0</v>
      </c>
      <c r="H337" s="52">
        <v>0</v>
      </c>
      <c r="I337" s="52">
        <v>0</v>
      </c>
      <c r="J337" s="12">
        <f t="shared" si="5"/>
        <v>0</v>
      </c>
      <c r="K337" s="70">
        <v>0</v>
      </c>
      <c r="L337" s="68">
        <v>0</v>
      </c>
      <c r="M337" s="68">
        <v>0</v>
      </c>
      <c r="N337" s="68">
        <v>0</v>
      </c>
      <c r="O337" s="70">
        <v>0</v>
      </c>
      <c r="P337" s="68">
        <v>0</v>
      </c>
      <c r="Q337" s="68">
        <v>0</v>
      </c>
      <c r="R337" s="68">
        <v>0</v>
      </c>
      <c r="S337" s="68">
        <v>0</v>
      </c>
      <c r="T337" s="68">
        <v>0</v>
      </c>
      <c r="U337" s="68">
        <v>0</v>
      </c>
      <c r="V337" s="68">
        <v>0</v>
      </c>
      <c r="W337" s="68">
        <v>0</v>
      </c>
    </row>
    <row r="338" spans="1:23" x14ac:dyDescent="0.25">
      <c r="A338" s="66">
        <v>9000</v>
      </c>
      <c r="B338" s="27" t="s">
        <v>49</v>
      </c>
      <c r="C338" s="65">
        <v>9200</v>
      </c>
      <c r="D338" s="51" t="s">
        <v>106</v>
      </c>
      <c r="E338" s="66">
        <v>923</v>
      </c>
      <c r="F338" s="30" t="s">
        <v>431</v>
      </c>
      <c r="G338" s="52">
        <v>0</v>
      </c>
      <c r="H338" s="52">
        <v>0</v>
      </c>
      <c r="I338" s="52">
        <v>0</v>
      </c>
      <c r="J338" s="12">
        <f t="shared" si="5"/>
        <v>0</v>
      </c>
      <c r="K338" s="70">
        <v>0</v>
      </c>
      <c r="L338" s="68">
        <v>0</v>
      </c>
      <c r="M338" s="68">
        <v>0</v>
      </c>
      <c r="N338" s="68">
        <v>0</v>
      </c>
      <c r="O338" s="70">
        <v>0</v>
      </c>
      <c r="P338" s="68">
        <v>0</v>
      </c>
      <c r="Q338" s="68">
        <v>0</v>
      </c>
      <c r="R338" s="68">
        <v>0</v>
      </c>
      <c r="S338" s="68">
        <v>0</v>
      </c>
      <c r="T338" s="68">
        <v>0</v>
      </c>
      <c r="U338" s="68">
        <v>0</v>
      </c>
      <c r="V338" s="68">
        <v>0</v>
      </c>
      <c r="W338" s="68">
        <v>0</v>
      </c>
    </row>
    <row r="339" spans="1:23" x14ac:dyDescent="0.25">
      <c r="A339" s="66">
        <v>9000</v>
      </c>
      <c r="B339" s="27" t="s">
        <v>49</v>
      </c>
      <c r="C339" s="65">
        <v>9200</v>
      </c>
      <c r="D339" s="51" t="s">
        <v>106</v>
      </c>
      <c r="E339" s="66">
        <v>924</v>
      </c>
      <c r="F339" s="30" t="s">
        <v>432</v>
      </c>
      <c r="G339" s="52">
        <v>0</v>
      </c>
      <c r="H339" s="52">
        <v>0</v>
      </c>
      <c r="I339" s="52">
        <v>0</v>
      </c>
      <c r="J339" s="12">
        <f t="shared" si="5"/>
        <v>0</v>
      </c>
      <c r="K339" s="70">
        <v>0</v>
      </c>
      <c r="L339" s="68">
        <v>0</v>
      </c>
      <c r="M339" s="68">
        <v>0</v>
      </c>
      <c r="N339" s="68">
        <v>0</v>
      </c>
      <c r="O339" s="70">
        <v>0</v>
      </c>
      <c r="P339" s="68">
        <v>0</v>
      </c>
      <c r="Q339" s="68">
        <v>0</v>
      </c>
      <c r="R339" s="68">
        <v>0</v>
      </c>
      <c r="S339" s="68">
        <v>0</v>
      </c>
      <c r="T339" s="68">
        <v>0</v>
      </c>
      <c r="U339" s="68">
        <v>0</v>
      </c>
      <c r="V339" s="68">
        <v>0</v>
      </c>
      <c r="W339" s="68">
        <v>0</v>
      </c>
    </row>
    <row r="340" spans="1:23" ht="27" x14ac:dyDescent="0.25">
      <c r="A340" s="66">
        <v>9000</v>
      </c>
      <c r="B340" s="27" t="s">
        <v>49</v>
      </c>
      <c r="C340" s="65">
        <v>9200</v>
      </c>
      <c r="D340" s="51" t="s">
        <v>106</v>
      </c>
      <c r="E340" s="66">
        <v>925</v>
      </c>
      <c r="F340" s="30" t="s">
        <v>433</v>
      </c>
      <c r="G340" s="52">
        <v>0</v>
      </c>
      <c r="H340" s="52">
        <v>0</v>
      </c>
      <c r="I340" s="52">
        <v>0</v>
      </c>
      <c r="J340" s="12">
        <f t="shared" si="5"/>
        <v>0</v>
      </c>
      <c r="K340" s="70">
        <v>0</v>
      </c>
      <c r="L340" s="68">
        <v>0</v>
      </c>
      <c r="M340" s="68">
        <v>0</v>
      </c>
      <c r="N340" s="68">
        <v>0</v>
      </c>
      <c r="O340" s="70">
        <v>0</v>
      </c>
      <c r="P340" s="68">
        <v>0</v>
      </c>
      <c r="Q340" s="68">
        <v>0</v>
      </c>
      <c r="R340" s="68">
        <v>0</v>
      </c>
      <c r="S340" s="68">
        <v>0</v>
      </c>
      <c r="T340" s="68">
        <v>0</v>
      </c>
      <c r="U340" s="68">
        <v>0</v>
      </c>
      <c r="V340" s="68">
        <v>0</v>
      </c>
      <c r="W340" s="68">
        <v>0</v>
      </c>
    </row>
    <row r="341" spans="1:23" x14ac:dyDescent="0.25">
      <c r="A341" s="66">
        <v>9000</v>
      </c>
      <c r="B341" s="27" t="s">
        <v>49</v>
      </c>
      <c r="C341" s="65">
        <v>9200</v>
      </c>
      <c r="D341" s="51" t="s">
        <v>106</v>
      </c>
      <c r="E341" s="66">
        <v>926</v>
      </c>
      <c r="F341" s="30" t="s">
        <v>434</v>
      </c>
      <c r="G341" s="52">
        <v>0</v>
      </c>
      <c r="H341" s="52">
        <v>0</v>
      </c>
      <c r="I341" s="52">
        <v>0</v>
      </c>
      <c r="J341" s="12">
        <f t="shared" si="5"/>
        <v>0</v>
      </c>
      <c r="K341" s="70">
        <v>0</v>
      </c>
      <c r="L341" s="68">
        <v>0</v>
      </c>
      <c r="M341" s="68">
        <v>0</v>
      </c>
      <c r="N341" s="68">
        <v>0</v>
      </c>
      <c r="O341" s="70">
        <v>0</v>
      </c>
      <c r="P341" s="68">
        <v>0</v>
      </c>
      <c r="Q341" s="68">
        <v>0</v>
      </c>
      <c r="R341" s="68">
        <v>0</v>
      </c>
      <c r="S341" s="68">
        <v>0</v>
      </c>
      <c r="T341" s="68">
        <v>0</v>
      </c>
      <c r="U341" s="68">
        <v>0</v>
      </c>
      <c r="V341" s="68">
        <v>0</v>
      </c>
      <c r="W341" s="68">
        <v>0</v>
      </c>
    </row>
    <row r="342" spans="1:23" ht="27" x14ac:dyDescent="0.25">
      <c r="A342" s="66">
        <v>9000</v>
      </c>
      <c r="B342" s="27" t="s">
        <v>49</v>
      </c>
      <c r="C342" s="65">
        <v>9200</v>
      </c>
      <c r="D342" s="51" t="s">
        <v>106</v>
      </c>
      <c r="E342" s="66">
        <v>927</v>
      </c>
      <c r="F342" s="30" t="s">
        <v>435</v>
      </c>
      <c r="G342" s="52">
        <v>0</v>
      </c>
      <c r="H342" s="52">
        <v>0</v>
      </c>
      <c r="I342" s="52">
        <v>0</v>
      </c>
      <c r="J342" s="12">
        <f t="shared" si="5"/>
        <v>0</v>
      </c>
      <c r="K342" s="70">
        <v>0</v>
      </c>
      <c r="L342" s="68">
        <v>0</v>
      </c>
      <c r="M342" s="68">
        <v>0</v>
      </c>
      <c r="N342" s="68">
        <v>0</v>
      </c>
      <c r="O342" s="70">
        <v>0</v>
      </c>
      <c r="P342" s="68">
        <v>0</v>
      </c>
      <c r="Q342" s="68">
        <v>0</v>
      </c>
      <c r="R342" s="68">
        <v>0</v>
      </c>
      <c r="S342" s="68">
        <v>0</v>
      </c>
      <c r="T342" s="68">
        <v>0</v>
      </c>
      <c r="U342" s="68">
        <v>0</v>
      </c>
      <c r="V342" s="68">
        <v>0</v>
      </c>
      <c r="W342" s="68">
        <v>0</v>
      </c>
    </row>
    <row r="343" spans="1:23" x14ac:dyDescent="0.25">
      <c r="A343" s="66">
        <v>9000</v>
      </c>
      <c r="B343" s="27" t="s">
        <v>49</v>
      </c>
      <c r="C343" s="65">
        <v>9200</v>
      </c>
      <c r="D343" s="51" t="s">
        <v>106</v>
      </c>
      <c r="E343" s="66">
        <v>928</v>
      </c>
      <c r="F343" s="30" t="s">
        <v>436</v>
      </c>
      <c r="G343" s="52">
        <v>0</v>
      </c>
      <c r="H343" s="52">
        <v>0</v>
      </c>
      <c r="I343" s="52">
        <v>0</v>
      </c>
      <c r="J343" s="12">
        <f t="shared" si="5"/>
        <v>0</v>
      </c>
      <c r="K343" s="70">
        <v>0</v>
      </c>
      <c r="L343" s="68">
        <v>0</v>
      </c>
      <c r="M343" s="68">
        <v>0</v>
      </c>
      <c r="N343" s="68">
        <v>0</v>
      </c>
      <c r="O343" s="70">
        <v>0</v>
      </c>
      <c r="P343" s="68">
        <v>0</v>
      </c>
      <c r="Q343" s="68">
        <v>0</v>
      </c>
      <c r="R343" s="68">
        <v>0</v>
      </c>
      <c r="S343" s="68">
        <v>0</v>
      </c>
      <c r="T343" s="68">
        <v>0</v>
      </c>
      <c r="U343" s="68">
        <v>0</v>
      </c>
      <c r="V343" s="68">
        <v>0</v>
      </c>
      <c r="W343" s="68">
        <v>0</v>
      </c>
    </row>
    <row r="344" spans="1:23" x14ac:dyDescent="0.25">
      <c r="A344" s="66">
        <v>9000</v>
      </c>
      <c r="B344" s="27" t="s">
        <v>49</v>
      </c>
      <c r="C344" s="65">
        <v>9300</v>
      </c>
      <c r="D344" s="51" t="s">
        <v>107</v>
      </c>
      <c r="E344" s="66">
        <v>931</v>
      </c>
      <c r="F344" s="30" t="s">
        <v>437</v>
      </c>
      <c r="G344" s="52">
        <v>0</v>
      </c>
      <c r="H344" s="52">
        <v>0</v>
      </c>
      <c r="I344" s="52">
        <v>0</v>
      </c>
      <c r="J344" s="12">
        <f t="shared" si="5"/>
        <v>0</v>
      </c>
      <c r="K344" s="70">
        <v>0</v>
      </c>
      <c r="L344" s="68">
        <v>0</v>
      </c>
      <c r="M344" s="68">
        <v>0</v>
      </c>
      <c r="N344" s="68">
        <v>0</v>
      </c>
      <c r="O344" s="70">
        <v>0</v>
      </c>
      <c r="P344" s="68">
        <v>0</v>
      </c>
      <c r="Q344" s="68">
        <v>0</v>
      </c>
      <c r="R344" s="68">
        <v>0</v>
      </c>
      <c r="S344" s="68">
        <v>0</v>
      </c>
      <c r="T344" s="68">
        <v>0</v>
      </c>
      <c r="U344" s="68">
        <v>0</v>
      </c>
      <c r="V344" s="68">
        <v>0</v>
      </c>
      <c r="W344" s="68">
        <v>0</v>
      </c>
    </row>
    <row r="345" spans="1:23" x14ac:dyDescent="0.25">
      <c r="A345" s="66">
        <v>9000</v>
      </c>
      <c r="B345" s="27" t="s">
        <v>49</v>
      </c>
      <c r="C345" s="65">
        <v>9300</v>
      </c>
      <c r="D345" s="51" t="s">
        <v>107</v>
      </c>
      <c r="E345" s="66">
        <v>932</v>
      </c>
      <c r="F345" s="30" t="s">
        <v>438</v>
      </c>
      <c r="G345" s="52">
        <v>0</v>
      </c>
      <c r="H345" s="52">
        <v>0</v>
      </c>
      <c r="I345" s="52">
        <v>0</v>
      </c>
      <c r="J345" s="12">
        <f t="shared" si="5"/>
        <v>0</v>
      </c>
      <c r="K345" s="70">
        <v>0</v>
      </c>
      <c r="L345" s="68">
        <v>0</v>
      </c>
      <c r="M345" s="68">
        <v>0</v>
      </c>
      <c r="N345" s="68">
        <v>0</v>
      </c>
      <c r="O345" s="70">
        <v>0</v>
      </c>
      <c r="P345" s="68">
        <v>0</v>
      </c>
      <c r="Q345" s="68">
        <v>0</v>
      </c>
      <c r="R345" s="68">
        <v>0</v>
      </c>
      <c r="S345" s="68">
        <v>0</v>
      </c>
      <c r="T345" s="68">
        <v>0</v>
      </c>
      <c r="U345" s="68">
        <v>0</v>
      </c>
      <c r="V345" s="68">
        <v>0</v>
      </c>
      <c r="W345" s="68">
        <v>0</v>
      </c>
    </row>
    <row r="346" spans="1:23" x14ac:dyDescent="0.25">
      <c r="A346" s="66">
        <v>9000</v>
      </c>
      <c r="B346" s="27" t="s">
        <v>49</v>
      </c>
      <c r="C346" s="65">
        <v>9400</v>
      </c>
      <c r="D346" s="51" t="s">
        <v>108</v>
      </c>
      <c r="E346" s="66">
        <v>941</v>
      </c>
      <c r="F346" s="30" t="s">
        <v>439</v>
      </c>
      <c r="G346" s="52">
        <v>0</v>
      </c>
      <c r="H346" s="52">
        <v>0</v>
      </c>
      <c r="I346" s="52">
        <v>0</v>
      </c>
      <c r="J346" s="12">
        <f t="shared" si="5"/>
        <v>0</v>
      </c>
      <c r="K346" s="70">
        <v>0</v>
      </c>
      <c r="L346" s="68">
        <v>0</v>
      </c>
      <c r="M346" s="68">
        <v>0</v>
      </c>
      <c r="N346" s="68">
        <v>0</v>
      </c>
      <c r="O346" s="70">
        <v>0</v>
      </c>
      <c r="P346" s="68">
        <v>0</v>
      </c>
      <c r="Q346" s="68">
        <v>0</v>
      </c>
      <c r="R346" s="68">
        <v>0</v>
      </c>
      <c r="S346" s="68">
        <v>0</v>
      </c>
      <c r="T346" s="68">
        <v>0</v>
      </c>
      <c r="U346" s="68">
        <v>0</v>
      </c>
      <c r="V346" s="68">
        <v>0</v>
      </c>
      <c r="W346" s="68">
        <v>0</v>
      </c>
    </row>
    <row r="347" spans="1:23" x14ac:dyDescent="0.25">
      <c r="A347" s="66">
        <v>9000</v>
      </c>
      <c r="B347" s="27" t="s">
        <v>49</v>
      </c>
      <c r="C347" s="65">
        <v>9400</v>
      </c>
      <c r="D347" s="51" t="s">
        <v>108</v>
      </c>
      <c r="E347" s="66">
        <v>942</v>
      </c>
      <c r="F347" s="30" t="s">
        <v>440</v>
      </c>
      <c r="G347" s="52">
        <v>0</v>
      </c>
      <c r="H347" s="52">
        <v>0</v>
      </c>
      <c r="I347" s="52">
        <v>0</v>
      </c>
      <c r="J347" s="12">
        <f t="shared" si="5"/>
        <v>0</v>
      </c>
      <c r="K347" s="70">
        <v>0</v>
      </c>
      <c r="L347" s="68">
        <v>0</v>
      </c>
      <c r="M347" s="68">
        <v>0</v>
      </c>
      <c r="N347" s="68">
        <v>0</v>
      </c>
      <c r="O347" s="70">
        <v>0</v>
      </c>
      <c r="P347" s="68">
        <v>0</v>
      </c>
      <c r="Q347" s="68">
        <v>0</v>
      </c>
      <c r="R347" s="68">
        <v>0</v>
      </c>
      <c r="S347" s="68">
        <v>0</v>
      </c>
      <c r="T347" s="68">
        <v>0</v>
      </c>
      <c r="U347" s="68">
        <v>0</v>
      </c>
      <c r="V347" s="68">
        <v>0</v>
      </c>
      <c r="W347" s="68">
        <v>0</v>
      </c>
    </row>
    <row r="348" spans="1:23" x14ac:dyDescent="0.25">
      <c r="A348" s="66">
        <v>9000</v>
      </c>
      <c r="B348" s="27" t="s">
        <v>49</v>
      </c>
      <c r="C348" s="65">
        <v>9500</v>
      </c>
      <c r="D348" s="51" t="s">
        <v>109</v>
      </c>
      <c r="E348" s="66">
        <v>951</v>
      </c>
      <c r="F348" s="30" t="s">
        <v>441</v>
      </c>
      <c r="G348" s="52">
        <v>0</v>
      </c>
      <c r="H348" s="52">
        <v>0</v>
      </c>
      <c r="I348" s="52">
        <v>0</v>
      </c>
      <c r="J348" s="12">
        <f t="shared" si="5"/>
        <v>0</v>
      </c>
      <c r="K348" s="70">
        <v>0</v>
      </c>
      <c r="L348" s="68">
        <v>0</v>
      </c>
      <c r="M348" s="52">
        <v>0</v>
      </c>
      <c r="N348" s="68">
        <v>0</v>
      </c>
      <c r="O348" s="70">
        <v>0</v>
      </c>
      <c r="P348" s="68">
        <v>0</v>
      </c>
      <c r="Q348" s="52">
        <v>0</v>
      </c>
      <c r="R348" s="68">
        <v>0</v>
      </c>
      <c r="S348" s="68">
        <v>0</v>
      </c>
      <c r="T348" s="68">
        <v>0</v>
      </c>
      <c r="U348" s="52">
        <v>0</v>
      </c>
      <c r="V348" s="68">
        <v>0</v>
      </c>
      <c r="W348" s="68">
        <v>0</v>
      </c>
    </row>
    <row r="349" spans="1:23" x14ac:dyDescent="0.25">
      <c r="A349" s="66">
        <v>9000</v>
      </c>
      <c r="B349" s="27" t="s">
        <v>49</v>
      </c>
      <c r="C349" s="65">
        <v>9500</v>
      </c>
      <c r="D349" s="51" t="s">
        <v>109</v>
      </c>
      <c r="E349" s="66">
        <v>952</v>
      </c>
      <c r="F349" s="30" t="s">
        <v>442</v>
      </c>
      <c r="G349" s="52">
        <v>0</v>
      </c>
      <c r="H349" s="52">
        <v>0</v>
      </c>
      <c r="I349" s="52">
        <v>0</v>
      </c>
      <c r="J349" s="12">
        <f t="shared" si="5"/>
        <v>0</v>
      </c>
      <c r="K349" s="70">
        <v>0</v>
      </c>
      <c r="L349" s="68">
        <v>0</v>
      </c>
      <c r="M349" s="52">
        <v>0</v>
      </c>
      <c r="N349" s="68">
        <v>0</v>
      </c>
      <c r="O349" s="70">
        <v>0</v>
      </c>
      <c r="P349" s="68">
        <v>0</v>
      </c>
      <c r="Q349" s="52">
        <v>0</v>
      </c>
      <c r="R349" s="68">
        <v>0</v>
      </c>
      <c r="S349" s="68">
        <v>0</v>
      </c>
      <c r="T349" s="68">
        <v>0</v>
      </c>
      <c r="U349" s="52">
        <v>0</v>
      </c>
      <c r="V349" s="68">
        <v>0</v>
      </c>
      <c r="W349" s="68">
        <v>0</v>
      </c>
    </row>
    <row r="350" spans="1:23" x14ac:dyDescent="0.25">
      <c r="A350" s="66">
        <v>9000</v>
      </c>
      <c r="B350" s="27" t="s">
        <v>49</v>
      </c>
      <c r="C350" s="65">
        <v>9600</v>
      </c>
      <c r="D350" s="51" t="s">
        <v>110</v>
      </c>
      <c r="E350" s="66">
        <v>961</v>
      </c>
      <c r="F350" s="30" t="s">
        <v>443</v>
      </c>
      <c r="G350" s="52">
        <v>0</v>
      </c>
      <c r="H350" s="52">
        <v>0</v>
      </c>
      <c r="I350" s="52">
        <v>0</v>
      </c>
      <c r="J350" s="12">
        <f t="shared" si="5"/>
        <v>0</v>
      </c>
      <c r="K350" s="70">
        <v>0</v>
      </c>
      <c r="L350" s="68">
        <v>0</v>
      </c>
      <c r="M350" s="52">
        <v>0</v>
      </c>
      <c r="N350" s="68">
        <v>0</v>
      </c>
      <c r="O350" s="70">
        <v>0</v>
      </c>
      <c r="P350" s="68">
        <v>0</v>
      </c>
      <c r="Q350" s="52">
        <v>0</v>
      </c>
      <c r="R350" s="68">
        <v>0</v>
      </c>
      <c r="S350" s="68">
        <v>0</v>
      </c>
      <c r="T350" s="68">
        <v>0</v>
      </c>
      <c r="U350" s="52">
        <v>0</v>
      </c>
      <c r="V350" s="68">
        <v>0</v>
      </c>
      <c r="W350" s="68">
        <v>0</v>
      </c>
    </row>
    <row r="351" spans="1:23" ht="27" x14ac:dyDescent="0.25">
      <c r="A351" s="66">
        <v>9000</v>
      </c>
      <c r="B351" s="27" t="s">
        <v>49</v>
      </c>
      <c r="C351" s="65">
        <v>9600</v>
      </c>
      <c r="D351" s="51" t="s">
        <v>110</v>
      </c>
      <c r="E351" s="66">
        <v>962</v>
      </c>
      <c r="F351" s="30" t="s">
        <v>444</v>
      </c>
      <c r="G351" s="52">
        <v>0</v>
      </c>
      <c r="H351" s="52">
        <v>0</v>
      </c>
      <c r="I351" s="52">
        <v>0</v>
      </c>
      <c r="J351" s="12">
        <f t="shared" si="5"/>
        <v>0</v>
      </c>
      <c r="K351" s="70">
        <v>0</v>
      </c>
      <c r="L351" s="68">
        <v>0</v>
      </c>
      <c r="M351" s="52">
        <v>0</v>
      </c>
      <c r="N351" s="68">
        <v>0</v>
      </c>
      <c r="O351" s="70">
        <v>0</v>
      </c>
      <c r="P351" s="68">
        <v>0</v>
      </c>
      <c r="Q351" s="52">
        <v>0</v>
      </c>
      <c r="R351" s="68">
        <v>0</v>
      </c>
      <c r="S351" s="68">
        <v>0</v>
      </c>
      <c r="T351" s="68">
        <v>0</v>
      </c>
      <c r="U351" s="52">
        <v>0</v>
      </c>
      <c r="V351" s="68">
        <v>0</v>
      </c>
      <c r="W351" s="68">
        <v>0</v>
      </c>
    </row>
    <row r="352" spans="1:23" x14ac:dyDescent="0.25">
      <c r="A352" s="66">
        <v>9000</v>
      </c>
      <c r="B352" s="27" t="s">
        <v>49</v>
      </c>
      <c r="C352" s="65">
        <v>9900</v>
      </c>
      <c r="D352" s="51" t="s">
        <v>111</v>
      </c>
      <c r="E352" s="66">
        <v>991</v>
      </c>
      <c r="F352" s="54" t="s">
        <v>3</v>
      </c>
      <c r="G352" s="52">
        <v>0</v>
      </c>
      <c r="H352" s="52">
        <v>0</v>
      </c>
      <c r="I352" s="52">
        <v>0</v>
      </c>
      <c r="J352" s="12">
        <f t="shared" si="5"/>
        <v>0</v>
      </c>
      <c r="K352" s="70">
        <v>0</v>
      </c>
      <c r="L352" s="68">
        <v>0</v>
      </c>
      <c r="M352" s="52">
        <v>0</v>
      </c>
      <c r="N352" s="68">
        <v>0</v>
      </c>
      <c r="O352" s="70">
        <v>0</v>
      </c>
      <c r="P352" s="68">
        <v>0</v>
      </c>
      <c r="Q352" s="52">
        <v>0</v>
      </c>
      <c r="R352" s="68">
        <v>0</v>
      </c>
      <c r="S352" s="68">
        <v>0</v>
      </c>
      <c r="T352" s="68">
        <v>0</v>
      </c>
      <c r="U352" s="52">
        <v>0</v>
      </c>
      <c r="V352" s="68">
        <v>0</v>
      </c>
      <c r="W352" s="68">
        <v>0</v>
      </c>
    </row>
    <row r="353" spans="1:42" s="2" customFormat="1" ht="24.75" customHeight="1" x14ac:dyDescent="0.25">
      <c r="A353" s="32"/>
      <c r="B353" s="13"/>
      <c r="C353" s="35"/>
      <c r="D353" s="13"/>
      <c r="E353" s="32"/>
      <c r="F353" s="55" t="s">
        <v>2</v>
      </c>
      <c r="G353" s="56">
        <f>SUM(G7:G352)</f>
        <v>37858771</v>
      </c>
      <c r="H353" s="56">
        <f t="shared" ref="H353:W353" si="6">SUM(H7:H352)</f>
        <v>0</v>
      </c>
      <c r="I353" s="56">
        <f t="shared" si="6"/>
        <v>0</v>
      </c>
      <c r="J353" s="56">
        <f t="shared" si="6"/>
        <v>37858771</v>
      </c>
      <c r="K353" s="56">
        <f t="shared" si="6"/>
        <v>8360544.4049999975</v>
      </c>
      <c r="L353" s="56">
        <f t="shared" si="6"/>
        <v>2532038.7250000001</v>
      </c>
      <c r="M353" s="56">
        <f t="shared" si="6"/>
        <v>2994615.0800000005</v>
      </c>
      <c r="N353" s="56">
        <f t="shared" si="6"/>
        <v>2833890.6</v>
      </c>
      <c r="O353" s="56">
        <f t="shared" si="6"/>
        <v>8360544.4049999975</v>
      </c>
      <c r="P353" s="56">
        <f t="shared" si="6"/>
        <v>2532038.7250000001</v>
      </c>
      <c r="Q353" s="56">
        <f t="shared" si="6"/>
        <v>2994615.0800000005</v>
      </c>
      <c r="R353" s="56">
        <f t="shared" si="6"/>
        <v>2646848.9850000003</v>
      </c>
      <c r="S353" s="56">
        <f t="shared" si="6"/>
        <v>8173502.7699999977</v>
      </c>
      <c r="T353" s="56">
        <f t="shared" si="6"/>
        <v>2532038.7250000001</v>
      </c>
      <c r="U353" s="56">
        <f t="shared" si="6"/>
        <v>2994615.0800000005</v>
      </c>
      <c r="V353" s="56">
        <f t="shared" si="6"/>
        <v>2646848.9850000003</v>
      </c>
      <c r="W353" s="56">
        <f t="shared" si="6"/>
        <v>8173502.7699999977</v>
      </c>
    </row>
    <row r="355" spans="1:42" x14ac:dyDescent="0.25">
      <c r="R355" s="72"/>
      <c r="U355" s="72"/>
    </row>
    <row r="356" spans="1:42" x14ac:dyDescent="0.25">
      <c r="G356" s="73"/>
      <c r="H356" s="73"/>
      <c r="I356" s="73"/>
      <c r="J356" s="73"/>
      <c r="M356" s="72"/>
      <c r="X356" s="7"/>
      <c r="Y356" s="3"/>
      <c r="Z356" s="3"/>
      <c r="AK356" s="3"/>
      <c r="AL356" s="3"/>
      <c r="AM356" s="3"/>
      <c r="AN356" s="3"/>
      <c r="AO356" s="3"/>
      <c r="AP356" s="3"/>
    </row>
    <row r="357" spans="1:42" x14ac:dyDescent="0.25">
      <c r="K357" s="83"/>
      <c r="M357" s="72"/>
      <c r="R357" s="72"/>
      <c r="X357" s="7"/>
      <c r="Y357" s="3"/>
      <c r="Z357" s="3"/>
      <c r="AK357" s="3"/>
      <c r="AL357" s="3"/>
      <c r="AM357" s="3"/>
      <c r="AN357" s="3"/>
      <c r="AO357" s="3"/>
      <c r="AP357" s="3"/>
    </row>
    <row r="358" spans="1:42" x14ac:dyDescent="0.25">
      <c r="B358" s="76"/>
      <c r="G358" s="73"/>
      <c r="H358" s="73"/>
      <c r="I358" s="73"/>
      <c r="J358" s="73"/>
      <c r="K358" s="83"/>
      <c r="M358" s="72"/>
      <c r="S358" s="83"/>
      <c r="V358" s="72"/>
      <c r="X358" s="7"/>
      <c r="Y358" s="3"/>
      <c r="Z358" s="3"/>
      <c r="AK358" s="3"/>
      <c r="AL358" s="3"/>
      <c r="AM358" s="3"/>
      <c r="AN358" s="3"/>
      <c r="AO358" s="3"/>
      <c r="AP358" s="3"/>
    </row>
    <row r="359" spans="1:42" x14ac:dyDescent="0.25">
      <c r="B359" s="77"/>
      <c r="C359" s="78"/>
      <c r="D359" s="77"/>
      <c r="E359" s="79"/>
      <c r="F359" s="77"/>
      <c r="G359" s="77"/>
      <c r="H359" s="77"/>
      <c r="I359" s="77"/>
      <c r="J359" s="80"/>
      <c r="K359" s="81"/>
      <c r="L359" s="81"/>
      <c r="M359" s="80"/>
      <c r="N359" s="80"/>
      <c r="O359" s="81"/>
      <c r="P359" s="81"/>
      <c r="Q359" s="72"/>
      <c r="R359" s="72"/>
      <c r="X359" s="7"/>
      <c r="Y359" s="3"/>
      <c r="Z359" s="3"/>
      <c r="AK359" s="3"/>
      <c r="AL359" s="3"/>
      <c r="AM359" s="3"/>
      <c r="AN359" s="3"/>
      <c r="AO359" s="3"/>
      <c r="AP359" s="3"/>
    </row>
    <row r="360" spans="1:42" x14ac:dyDescent="0.25">
      <c r="J360" s="9" t="s">
        <v>461</v>
      </c>
      <c r="R360" s="72"/>
      <c r="X360" s="7"/>
      <c r="Y360" s="3"/>
      <c r="Z360" s="3"/>
      <c r="AK360" s="3"/>
      <c r="AL360" s="3"/>
      <c r="AM360" s="3"/>
      <c r="AN360" s="3"/>
      <c r="AO360" s="3"/>
      <c r="AP360" s="3"/>
    </row>
    <row r="361" spans="1:42" x14ac:dyDescent="0.25">
      <c r="G361" s="72"/>
      <c r="K361" s="75"/>
      <c r="X361" s="7"/>
      <c r="Y361" s="3"/>
      <c r="Z361" s="3"/>
      <c r="AK361" s="3"/>
      <c r="AL361" s="3"/>
      <c r="AM361" s="3"/>
      <c r="AN361" s="3"/>
      <c r="AO361" s="3"/>
      <c r="AP361" s="3"/>
    </row>
    <row r="362" spans="1:42" x14ac:dyDescent="0.25">
      <c r="G362" s="72"/>
      <c r="M362" s="72"/>
    </row>
    <row r="363" spans="1:42" x14ac:dyDescent="0.25">
      <c r="G363" s="72"/>
    </row>
    <row r="365" spans="1:42" x14ac:dyDescent="0.25">
      <c r="X365" s="4"/>
    </row>
    <row r="366" spans="1:42" x14ac:dyDescent="0.25">
      <c r="X366" s="4"/>
    </row>
    <row r="371" spans="1:23" ht="20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82" spans="1:23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9" spans="1:23" x14ac:dyDescent="0.25">
      <c r="B389" s="22"/>
      <c r="C389" s="37"/>
      <c r="D389" s="22"/>
      <c r="E389" s="38"/>
      <c r="F389" s="22"/>
      <c r="G389" s="2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B390" s="22"/>
      <c r="C390" s="37"/>
      <c r="D390" s="22"/>
      <c r="E390" s="38"/>
      <c r="F390" s="22"/>
      <c r="G390" s="2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5" spans="1:23" x14ac:dyDescent="0.25">
      <c r="A395" s="33"/>
      <c r="B395" s="2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33"/>
      <c r="B396" s="2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33"/>
      <c r="B397" s="2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</sheetData>
  <mergeCells count="18">
    <mergeCell ref="K5:K6"/>
    <mergeCell ref="L5:N5"/>
    <mergeCell ref="O5:O6"/>
    <mergeCell ref="P5:R5"/>
    <mergeCell ref="S5:S6"/>
    <mergeCell ref="A1:W1"/>
    <mergeCell ref="A2:W2"/>
    <mergeCell ref="A3:W3"/>
    <mergeCell ref="A4:W4"/>
    <mergeCell ref="A5:B5"/>
    <mergeCell ref="C5:D5"/>
    <mergeCell ref="E5:F5"/>
    <mergeCell ref="G5:G6"/>
    <mergeCell ref="H5:H6"/>
    <mergeCell ref="I5:I6"/>
    <mergeCell ref="T5:V5"/>
    <mergeCell ref="W5:W6"/>
    <mergeCell ref="J5:J6"/>
  </mergeCells>
  <printOptions horizontalCentered="1"/>
  <pageMargins left="0.11811023622047245" right="0.19685039370078741" top="0.59055118110236227" bottom="0.39370078740157483" header="0" footer="0"/>
  <pageSetup paperSize="5" scale="47" fitToHeight="0" orientation="landscape" r:id="rId1"/>
  <headerFooter alignWithMargins="0"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P701"/>
  <sheetViews>
    <sheetView showGridLines="0" zoomScaleSheetLayoutView="120" workbookViewId="0">
      <selection activeCell="D14" sqref="D14"/>
    </sheetView>
  </sheetViews>
  <sheetFormatPr baseColWidth="10" defaultColWidth="10.85546875" defaultRowHeight="13.5" x14ac:dyDescent="0.25"/>
  <cols>
    <col min="1" max="1" width="3.85546875" style="31" bestFit="1" customWidth="1"/>
    <col min="2" max="2" width="28.28515625" style="9" bestFit="1" customWidth="1"/>
    <col min="3" max="3" width="3.85546875" style="34" bestFit="1" customWidth="1"/>
    <col min="4" max="4" width="35.42578125" style="9" customWidth="1"/>
    <col min="5" max="5" width="4.42578125" style="31" bestFit="1" customWidth="1"/>
    <col min="6" max="6" width="37.140625" style="9" customWidth="1"/>
    <col min="7" max="7" width="13.140625" style="9" customWidth="1"/>
    <col min="8" max="9" width="13.85546875" style="9" customWidth="1"/>
    <col min="10" max="10" width="14.85546875" style="9" customWidth="1"/>
    <col min="11" max="11" width="14.7109375" style="71" customWidth="1"/>
    <col min="12" max="12" width="12.28515625" style="71" customWidth="1"/>
    <col min="13" max="14" width="12.28515625" style="9" customWidth="1"/>
    <col min="15" max="15" width="14.42578125" style="71" customWidth="1"/>
    <col min="16" max="16" width="12.28515625" style="71" customWidth="1"/>
    <col min="17" max="18" width="12.28515625" style="9" customWidth="1"/>
    <col min="19" max="19" width="12.28515625" style="71" customWidth="1"/>
    <col min="20" max="22" width="12.28515625" style="9" customWidth="1"/>
    <col min="23" max="23" width="12.28515625" style="71" customWidth="1"/>
    <col min="24" max="16384" width="10.85546875" style="1"/>
  </cols>
  <sheetData>
    <row r="1" spans="1:23" ht="15" customHeight="1" x14ac:dyDescent="0.25">
      <c r="A1" s="95" t="s">
        <v>460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ht="15" customHeight="1" x14ac:dyDescent="0.25">
      <c r="A2" s="94" t="s">
        <v>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</row>
    <row r="3" spans="1:23" ht="15" customHeight="1" x14ac:dyDescent="0.25">
      <c r="A3" s="94" t="s">
        <v>465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</row>
    <row r="4" spans="1:23" ht="15" customHeight="1" x14ac:dyDescent="0.25">
      <c r="A4" s="94" t="s">
        <v>466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</row>
    <row r="5" spans="1:23" ht="19.5" customHeight="1" x14ac:dyDescent="0.25">
      <c r="A5" s="96" t="s">
        <v>9</v>
      </c>
      <c r="B5" s="96"/>
      <c r="C5" s="96" t="s">
        <v>13</v>
      </c>
      <c r="D5" s="96"/>
      <c r="E5" s="96" t="s">
        <v>14</v>
      </c>
      <c r="F5" s="96"/>
      <c r="G5" s="96" t="s">
        <v>15</v>
      </c>
      <c r="H5" s="96" t="s">
        <v>0</v>
      </c>
      <c r="I5" s="96" t="s">
        <v>1</v>
      </c>
      <c r="J5" s="96" t="s">
        <v>16</v>
      </c>
      <c r="K5" s="96" t="s">
        <v>17</v>
      </c>
      <c r="L5" s="96" t="s">
        <v>445</v>
      </c>
      <c r="M5" s="96"/>
      <c r="N5" s="96"/>
      <c r="O5" s="96" t="s">
        <v>446</v>
      </c>
      <c r="P5" s="96" t="s">
        <v>447</v>
      </c>
      <c r="Q5" s="96"/>
      <c r="R5" s="96"/>
      <c r="S5" s="96" t="s">
        <v>448</v>
      </c>
      <c r="T5" s="96" t="s">
        <v>449</v>
      </c>
      <c r="U5" s="96"/>
      <c r="V5" s="96"/>
      <c r="W5" s="96" t="s">
        <v>450</v>
      </c>
    </row>
    <row r="6" spans="1:23" ht="15" customHeight="1" x14ac:dyDescent="0.25">
      <c r="A6" s="62" t="s">
        <v>11</v>
      </c>
      <c r="B6" s="57" t="s">
        <v>23</v>
      </c>
      <c r="C6" s="63" t="s">
        <v>11</v>
      </c>
      <c r="D6" s="57" t="s">
        <v>23</v>
      </c>
      <c r="E6" s="62" t="s">
        <v>11</v>
      </c>
      <c r="F6" s="57" t="s">
        <v>23</v>
      </c>
      <c r="G6" s="96"/>
      <c r="H6" s="96"/>
      <c r="I6" s="96"/>
      <c r="J6" s="96"/>
      <c r="K6" s="96"/>
      <c r="L6" s="84" t="s">
        <v>20</v>
      </c>
      <c r="M6" s="84" t="s">
        <v>21</v>
      </c>
      <c r="N6" s="84" t="s">
        <v>22</v>
      </c>
      <c r="O6" s="96"/>
      <c r="P6" s="84" t="s">
        <v>20</v>
      </c>
      <c r="Q6" s="84" t="s">
        <v>21</v>
      </c>
      <c r="R6" s="84" t="s">
        <v>22</v>
      </c>
      <c r="S6" s="96"/>
      <c r="T6" s="84" t="s">
        <v>20</v>
      </c>
      <c r="U6" s="84" t="s">
        <v>21</v>
      </c>
      <c r="V6" s="84" t="s">
        <v>22</v>
      </c>
      <c r="W6" s="96"/>
    </row>
    <row r="7" spans="1:23" x14ac:dyDescent="0.25">
      <c r="A7" s="64">
        <v>1000</v>
      </c>
      <c r="B7" s="10" t="s">
        <v>41</v>
      </c>
      <c r="C7" s="65">
        <v>1100</v>
      </c>
      <c r="D7" s="51" t="s">
        <v>50</v>
      </c>
      <c r="E7" s="66">
        <v>111</v>
      </c>
      <c r="F7" s="39" t="s">
        <v>112</v>
      </c>
      <c r="G7" s="52">
        <v>0</v>
      </c>
      <c r="H7" s="52">
        <v>0</v>
      </c>
      <c r="I7" s="52">
        <v>0</v>
      </c>
      <c r="J7" s="12">
        <f>+G7+H7-I7</f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</row>
    <row r="8" spans="1:23" x14ac:dyDescent="0.25">
      <c r="A8" s="64">
        <v>1000</v>
      </c>
      <c r="B8" s="10" t="s">
        <v>41</v>
      </c>
      <c r="C8" s="65">
        <v>1100</v>
      </c>
      <c r="D8" s="51" t="s">
        <v>50</v>
      </c>
      <c r="E8" s="66">
        <v>112</v>
      </c>
      <c r="F8" s="39" t="s">
        <v>113</v>
      </c>
      <c r="G8" s="52">
        <v>0</v>
      </c>
      <c r="H8" s="52">
        <v>0</v>
      </c>
      <c r="I8" s="52">
        <v>0</v>
      </c>
      <c r="J8" s="12">
        <f t="shared" ref="J8:J71" si="0">+G8+H8-I8</f>
        <v>0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  <c r="W8" s="68">
        <v>0</v>
      </c>
    </row>
    <row r="9" spans="1:23" x14ac:dyDescent="0.25">
      <c r="A9" s="64">
        <v>1000</v>
      </c>
      <c r="B9" s="10" t="s">
        <v>41</v>
      </c>
      <c r="C9" s="65">
        <v>1100</v>
      </c>
      <c r="D9" s="51" t="s">
        <v>50</v>
      </c>
      <c r="E9" s="66">
        <v>113</v>
      </c>
      <c r="F9" s="39" t="s">
        <v>114</v>
      </c>
      <c r="G9" s="52">
        <v>0</v>
      </c>
      <c r="H9" s="52">
        <v>0</v>
      </c>
      <c r="I9" s="52">
        <v>0</v>
      </c>
      <c r="J9" s="12">
        <f t="shared" si="0"/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</row>
    <row r="10" spans="1:23" x14ac:dyDescent="0.25">
      <c r="A10" s="64">
        <v>1000</v>
      </c>
      <c r="B10" s="10" t="s">
        <v>41</v>
      </c>
      <c r="C10" s="65">
        <v>1100</v>
      </c>
      <c r="D10" s="51" t="s">
        <v>50</v>
      </c>
      <c r="E10" s="66">
        <v>114</v>
      </c>
      <c r="F10" s="39" t="s">
        <v>115</v>
      </c>
      <c r="G10" s="52">
        <v>0</v>
      </c>
      <c r="H10" s="52">
        <v>0</v>
      </c>
      <c r="I10" s="52">
        <v>0</v>
      </c>
      <c r="J10" s="12">
        <f t="shared" si="0"/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</row>
    <row r="11" spans="1:23" x14ac:dyDescent="0.25">
      <c r="A11" s="64">
        <v>1000</v>
      </c>
      <c r="B11" s="10" t="s">
        <v>41</v>
      </c>
      <c r="C11" s="65">
        <v>1200</v>
      </c>
      <c r="D11" s="51" t="s">
        <v>51</v>
      </c>
      <c r="E11" s="66">
        <v>121</v>
      </c>
      <c r="F11" s="39" t="s">
        <v>116</v>
      </c>
      <c r="G11" s="52">
        <v>6772346.3300000001</v>
      </c>
      <c r="H11" s="52">
        <v>0</v>
      </c>
      <c r="I11" s="52">
        <v>0</v>
      </c>
      <c r="J11" s="12">
        <f t="shared" si="0"/>
        <v>6772346.3300000001</v>
      </c>
      <c r="K11" s="68">
        <v>1917553.02</v>
      </c>
      <c r="L11" s="68">
        <v>0</v>
      </c>
      <c r="M11" s="68">
        <v>0</v>
      </c>
      <c r="N11" s="68">
        <v>1917553.02</v>
      </c>
      <c r="O11" s="68">
        <v>1917553.02</v>
      </c>
      <c r="P11" s="68">
        <v>0</v>
      </c>
      <c r="Q11" s="68">
        <v>0</v>
      </c>
      <c r="R11" s="68">
        <v>1917553.02</v>
      </c>
      <c r="S11" s="68">
        <v>1917553.02</v>
      </c>
      <c r="T11" s="68">
        <v>0</v>
      </c>
      <c r="U11" s="68">
        <v>0</v>
      </c>
      <c r="V11" s="68">
        <v>1917553.02</v>
      </c>
      <c r="W11" s="68">
        <v>1917553.02</v>
      </c>
    </row>
    <row r="12" spans="1:23" x14ac:dyDescent="0.25">
      <c r="A12" s="64">
        <v>1000</v>
      </c>
      <c r="B12" s="10" t="s">
        <v>41</v>
      </c>
      <c r="C12" s="65">
        <v>1200</v>
      </c>
      <c r="D12" s="51" t="s">
        <v>51</v>
      </c>
      <c r="E12" s="66">
        <v>122</v>
      </c>
      <c r="F12" s="39" t="s">
        <v>117</v>
      </c>
      <c r="G12" s="52">
        <v>0</v>
      </c>
      <c r="H12" s="52">
        <v>0</v>
      </c>
      <c r="I12" s="52">
        <v>0</v>
      </c>
      <c r="J12" s="12">
        <f t="shared" si="0"/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</row>
    <row r="13" spans="1:23" x14ac:dyDescent="0.25">
      <c r="A13" s="64">
        <v>1000</v>
      </c>
      <c r="B13" s="10" t="s">
        <v>41</v>
      </c>
      <c r="C13" s="65">
        <v>1200</v>
      </c>
      <c r="D13" s="51" t="s">
        <v>51</v>
      </c>
      <c r="E13" s="66">
        <v>123</v>
      </c>
      <c r="F13" s="39" t="s">
        <v>118</v>
      </c>
      <c r="G13" s="52">
        <v>0</v>
      </c>
      <c r="H13" s="52">
        <v>0</v>
      </c>
      <c r="I13" s="52">
        <v>0</v>
      </c>
      <c r="J13" s="12">
        <f t="shared" si="0"/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</row>
    <row r="14" spans="1:23" ht="27" x14ac:dyDescent="0.25">
      <c r="A14" s="64">
        <v>1000</v>
      </c>
      <c r="B14" s="10" t="s">
        <v>41</v>
      </c>
      <c r="C14" s="65">
        <v>1200</v>
      </c>
      <c r="D14" s="51" t="s">
        <v>51</v>
      </c>
      <c r="E14" s="66">
        <v>124</v>
      </c>
      <c r="F14" s="30" t="s">
        <v>119</v>
      </c>
      <c r="G14" s="52">
        <v>0</v>
      </c>
      <c r="H14" s="52">
        <v>0</v>
      </c>
      <c r="I14" s="52">
        <v>0</v>
      </c>
      <c r="J14" s="12">
        <f t="shared" si="0"/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</row>
    <row r="15" spans="1:23" x14ac:dyDescent="0.25">
      <c r="A15" s="64">
        <v>1000</v>
      </c>
      <c r="B15" s="10" t="s">
        <v>41</v>
      </c>
      <c r="C15" s="65">
        <v>1300</v>
      </c>
      <c r="D15" s="51" t="s">
        <v>52</v>
      </c>
      <c r="E15" s="66">
        <v>131</v>
      </c>
      <c r="F15" s="39" t="s">
        <v>120</v>
      </c>
      <c r="G15" s="52">
        <v>0</v>
      </c>
      <c r="H15" s="52">
        <v>0</v>
      </c>
      <c r="I15" s="52">
        <v>0</v>
      </c>
      <c r="J15" s="12">
        <f t="shared" si="0"/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</row>
    <row r="16" spans="1:23" ht="27" x14ac:dyDescent="0.25">
      <c r="A16" s="64">
        <v>1000</v>
      </c>
      <c r="B16" s="10" t="s">
        <v>41</v>
      </c>
      <c r="C16" s="65">
        <v>1300</v>
      </c>
      <c r="D16" s="51" t="s">
        <v>52</v>
      </c>
      <c r="E16" s="66">
        <v>132</v>
      </c>
      <c r="F16" s="30" t="s">
        <v>121</v>
      </c>
      <c r="G16" s="52">
        <v>0</v>
      </c>
      <c r="H16" s="52">
        <v>0</v>
      </c>
      <c r="I16" s="52">
        <v>0</v>
      </c>
      <c r="J16" s="12">
        <f t="shared" si="0"/>
        <v>0</v>
      </c>
      <c r="K16" s="70">
        <v>0</v>
      </c>
      <c r="L16" s="68">
        <v>0</v>
      </c>
      <c r="M16" s="68">
        <v>0</v>
      </c>
      <c r="N16" s="68">
        <v>0</v>
      </c>
      <c r="O16" s="70">
        <v>0</v>
      </c>
      <c r="P16" s="68">
        <v>0</v>
      </c>
      <c r="Q16" s="68">
        <v>0</v>
      </c>
      <c r="R16" s="68">
        <v>0</v>
      </c>
      <c r="S16" s="70">
        <v>0</v>
      </c>
      <c r="T16" s="68">
        <v>0</v>
      </c>
      <c r="U16" s="68">
        <v>0</v>
      </c>
      <c r="V16" s="68">
        <v>0</v>
      </c>
      <c r="W16" s="70">
        <v>0</v>
      </c>
    </row>
    <row r="17" spans="1:23" x14ac:dyDescent="0.25">
      <c r="A17" s="64">
        <v>1000</v>
      </c>
      <c r="B17" s="10" t="s">
        <v>41</v>
      </c>
      <c r="C17" s="65">
        <v>1300</v>
      </c>
      <c r="D17" s="51" t="s">
        <v>52</v>
      </c>
      <c r="E17" s="66">
        <v>133</v>
      </c>
      <c r="F17" s="39" t="s">
        <v>122</v>
      </c>
      <c r="G17" s="52">
        <v>0</v>
      </c>
      <c r="H17" s="52">
        <v>0</v>
      </c>
      <c r="I17" s="52">
        <v>0</v>
      </c>
      <c r="J17" s="12">
        <f t="shared" si="0"/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</row>
    <row r="18" spans="1:23" x14ac:dyDescent="0.25">
      <c r="A18" s="64">
        <v>1000</v>
      </c>
      <c r="B18" s="10" t="s">
        <v>41</v>
      </c>
      <c r="C18" s="65">
        <v>1300</v>
      </c>
      <c r="D18" s="51" t="s">
        <v>52</v>
      </c>
      <c r="E18" s="66">
        <v>134</v>
      </c>
      <c r="F18" s="39" t="s">
        <v>123</v>
      </c>
      <c r="G18" s="52">
        <v>0</v>
      </c>
      <c r="H18" s="52">
        <v>0</v>
      </c>
      <c r="I18" s="52">
        <v>0</v>
      </c>
      <c r="J18" s="12">
        <f t="shared" si="0"/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</row>
    <row r="19" spans="1:23" x14ac:dyDescent="0.25">
      <c r="A19" s="64">
        <v>1000</v>
      </c>
      <c r="B19" s="10" t="s">
        <v>41</v>
      </c>
      <c r="C19" s="65">
        <v>1300</v>
      </c>
      <c r="D19" s="51" t="s">
        <v>52</v>
      </c>
      <c r="E19" s="66">
        <v>135</v>
      </c>
      <c r="F19" s="39" t="s">
        <v>124</v>
      </c>
      <c r="G19" s="52">
        <v>0</v>
      </c>
      <c r="H19" s="52">
        <v>0</v>
      </c>
      <c r="I19" s="52">
        <v>0</v>
      </c>
      <c r="J19" s="12">
        <f t="shared" si="0"/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</row>
    <row r="20" spans="1:23" ht="27" x14ac:dyDescent="0.25">
      <c r="A20" s="64">
        <v>1000</v>
      </c>
      <c r="B20" s="10" t="s">
        <v>41</v>
      </c>
      <c r="C20" s="65">
        <v>1300</v>
      </c>
      <c r="D20" s="51" t="s">
        <v>52</v>
      </c>
      <c r="E20" s="66">
        <v>136</v>
      </c>
      <c r="F20" s="30" t="s">
        <v>125</v>
      </c>
      <c r="G20" s="52">
        <v>0</v>
      </c>
      <c r="H20" s="52">
        <v>0</v>
      </c>
      <c r="I20" s="52">
        <v>0</v>
      </c>
      <c r="J20" s="12">
        <f t="shared" si="0"/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</row>
    <row r="21" spans="1:23" x14ac:dyDescent="0.25">
      <c r="A21" s="64">
        <v>1000</v>
      </c>
      <c r="B21" s="10" t="s">
        <v>41</v>
      </c>
      <c r="C21" s="65">
        <v>1300</v>
      </c>
      <c r="D21" s="51" t="s">
        <v>52</v>
      </c>
      <c r="E21" s="66">
        <v>137</v>
      </c>
      <c r="F21" s="39" t="s">
        <v>126</v>
      </c>
      <c r="G21" s="52">
        <v>0</v>
      </c>
      <c r="H21" s="52">
        <v>0</v>
      </c>
      <c r="I21" s="52">
        <v>0</v>
      </c>
      <c r="J21" s="12">
        <f t="shared" si="0"/>
        <v>0</v>
      </c>
      <c r="K21" s="68">
        <v>0</v>
      </c>
      <c r="L21" s="70">
        <v>0</v>
      </c>
      <c r="M21" s="70">
        <v>0</v>
      </c>
      <c r="N21" s="70">
        <v>0</v>
      </c>
      <c r="O21" s="68">
        <v>0</v>
      </c>
      <c r="P21" s="70">
        <v>0</v>
      </c>
      <c r="Q21" s="70">
        <v>0</v>
      </c>
      <c r="R21" s="70">
        <v>0</v>
      </c>
      <c r="S21" s="68">
        <v>0</v>
      </c>
      <c r="T21" s="70">
        <v>0</v>
      </c>
      <c r="U21" s="70">
        <v>0</v>
      </c>
      <c r="V21" s="70">
        <v>0</v>
      </c>
      <c r="W21" s="68">
        <v>0</v>
      </c>
    </row>
    <row r="22" spans="1:23" ht="27" x14ac:dyDescent="0.25">
      <c r="A22" s="64">
        <v>1000</v>
      </c>
      <c r="B22" s="10" t="s">
        <v>41</v>
      </c>
      <c r="C22" s="65">
        <v>1300</v>
      </c>
      <c r="D22" s="51" t="s">
        <v>52</v>
      </c>
      <c r="E22" s="66">
        <v>138</v>
      </c>
      <c r="F22" s="30" t="s">
        <v>127</v>
      </c>
      <c r="G22" s="52">
        <v>0</v>
      </c>
      <c r="H22" s="52">
        <v>0</v>
      </c>
      <c r="I22" s="52">
        <v>0</v>
      </c>
      <c r="J22" s="12">
        <f t="shared" si="0"/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</row>
    <row r="23" spans="1:23" x14ac:dyDescent="0.25">
      <c r="A23" s="64">
        <v>1000</v>
      </c>
      <c r="B23" s="10" t="s">
        <v>41</v>
      </c>
      <c r="C23" s="65">
        <v>1400</v>
      </c>
      <c r="D23" s="51" t="s">
        <v>53</v>
      </c>
      <c r="E23" s="66">
        <v>141</v>
      </c>
      <c r="F23" s="39" t="s">
        <v>128</v>
      </c>
      <c r="G23" s="52">
        <v>0</v>
      </c>
      <c r="H23" s="52">
        <v>0</v>
      </c>
      <c r="I23" s="52">
        <v>0</v>
      </c>
      <c r="J23" s="12">
        <f t="shared" si="0"/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</row>
    <row r="24" spans="1:23" x14ac:dyDescent="0.25">
      <c r="A24" s="64">
        <v>1000</v>
      </c>
      <c r="B24" s="10" t="s">
        <v>41</v>
      </c>
      <c r="C24" s="65">
        <v>1400</v>
      </c>
      <c r="D24" s="51" t="s">
        <v>53</v>
      </c>
      <c r="E24" s="66">
        <v>142</v>
      </c>
      <c r="F24" s="39" t="s">
        <v>129</v>
      </c>
      <c r="G24" s="52">
        <v>0</v>
      </c>
      <c r="H24" s="52">
        <v>0</v>
      </c>
      <c r="I24" s="52">
        <v>0</v>
      </c>
      <c r="J24" s="12">
        <f t="shared" si="0"/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</row>
    <row r="25" spans="1:23" x14ac:dyDescent="0.25">
      <c r="A25" s="64">
        <v>1000</v>
      </c>
      <c r="B25" s="10" t="s">
        <v>41</v>
      </c>
      <c r="C25" s="65">
        <v>1400</v>
      </c>
      <c r="D25" s="51" t="s">
        <v>53</v>
      </c>
      <c r="E25" s="66">
        <v>143</v>
      </c>
      <c r="F25" s="39" t="s">
        <v>130</v>
      </c>
      <c r="G25" s="52">
        <v>0</v>
      </c>
      <c r="H25" s="52">
        <v>0</v>
      </c>
      <c r="I25" s="52">
        <v>0</v>
      </c>
      <c r="J25" s="12">
        <f t="shared" si="0"/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</row>
    <row r="26" spans="1:23" x14ac:dyDescent="0.25">
      <c r="A26" s="64">
        <v>1000</v>
      </c>
      <c r="B26" s="10" t="s">
        <v>41</v>
      </c>
      <c r="C26" s="65">
        <v>1400</v>
      </c>
      <c r="D26" s="51" t="s">
        <v>53</v>
      </c>
      <c r="E26" s="66">
        <v>144</v>
      </c>
      <c r="F26" s="39" t="s">
        <v>131</v>
      </c>
      <c r="G26" s="52">
        <v>0</v>
      </c>
      <c r="H26" s="52">
        <v>0</v>
      </c>
      <c r="I26" s="52">
        <v>0</v>
      </c>
      <c r="J26" s="12">
        <f t="shared" si="0"/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</row>
    <row r="27" spans="1:23" x14ac:dyDescent="0.25">
      <c r="A27" s="64">
        <v>1000</v>
      </c>
      <c r="B27" s="10" t="s">
        <v>41</v>
      </c>
      <c r="C27" s="65">
        <v>1500</v>
      </c>
      <c r="D27" s="51" t="s">
        <v>54</v>
      </c>
      <c r="E27" s="66">
        <v>151</v>
      </c>
      <c r="F27" s="39" t="s">
        <v>132</v>
      </c>
      <c r="G27" s="52">
        <v>0</v>
      </c>
      <c r="H27" s="52">
        <v>0</v>
      </c>
      <c r="I27" s="52">
        <v>0</v>
      </c>
      <c r="J27" s="12">
        <f t="shared" si="0"/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</row>
    <row r="28" spans="1:23" x14ac:dyDescent="0.25">
      <c r="A28" s="64">
        <v>1000</v>
      </c>
      <c r="B28" s="10" t="s">
        <v>41</v>
      </c>
      <c r="C28" s="65">
        <v>1500</v>
      </c>
      <c r="D28" s="51" t="s">
        <v>54</v>
      </c>
      <c r="E28" s="66">
        <v>152</v>
      </c>
      <c r="F28" s="39" t="s">
        <v>133</v>
      </c>
      <c r="G28" s="52">
        <v>0</v>
      </c>
      <c r="H28" s="52">
        <v>0</v>
      </c>
      <c r="I28" s="52">
        <v>0</v>
      </c>
      <c r="J28" s="12">
        <f t="shared" si="0"/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</row>
    <row r="29" spans="1:23" x14ac:dyDescent="0.25">
      <c r="A29" s="64">
        <v>1000</v>
      </c>
      <c r="B29" s="10" t="s">
        <v>41</v>
      </c>
      <c r="C29" s="65">
        <v>1500</v>
      </c>
      <c r="D29" s="51" t="s">
        <v>54</v>
      </c>
      <c r="E29" s="66">
        <v>153</v>
      </c>
      <c r="F29" s="39" t="s">
        <v>134</v>
      </c>
      <c r="G29" s="52">
        <v>0</v>
      </c>
      <c r="H29" s="52">
        <v>0</v>
      </c>
      <c r="I29" s="52">
        <v>0</v>
      </c>
      <c r="J29" s="12">
        <f t="shared" si="0"/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</row>
    <row r="30" spans="1:23" x14ac:dyDescent="0.25">
      <c r="A30" s="64">
        <v>1000</v>
      </c>
      <c r="B30" s="10" t="s">
        <v>41</v>
      </c>
      <c r="C30" s="65">
        <v>1500</v>
      </c>
      <c r="D30" s="51" t="s">
        <v>54</v>
      </c>
      <c r="E30" s="66">
        <v>154</v>
      </c>
      <c r="F30" s="39" t="s">
        <v>135</v>
      </c>
      <c r="G30" s="52">
        <v>0</v>
      </c>
      <c r="H30" s="52">
        <v>0</v>
      </c>
      <c r="I30" s="52">
        <v>0</v>
      </c>
      <c r="J30" s="12">
        <f t="shared" si="0"/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</row>
    <row r="31" spans="1:23" x14ac:dyDescent="0.25">
      <c r="A31" s="64">
        <v>1000</v>
      </c>
      <c r="B31" s="10" t="s">
        <v>41</v>
      </c>
      <c r="C31" s="65">
        <v>1500</v>
      </c>
      <c r="D31" s="51" t="s">
        <v>54</v>
      </c>
      <c r="E31" s="66">
        <v>155</v>
      </c>
      <c r="F31" s="39" t="s">
        <v>136</v>
      </c>
      <c r="G31" s="52">
        <v>0</v>
      </c>
      <c r="H31" s="52">
        <v>0</v>
      </c>
      <c r="I31" s="52">
        <v>0</v>
      </c>
      <c r="J31" s="12">
        <f t="shared" si="0"/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</row>
    <row r="32" spans="1:23" x14ac:dyDescent="0.25">
      <c r="A32" s="64">
        <v>1000</v>
      </c>
      <c r="B32" s="10" t="s">
        <v>41</v>
      </c>
      <c r="C32" s="65">
        <v>1500</v>
      </c>
      <c r="D32" s="51" t="s">
        <v>54</v>
      </c>
      <c r="E32" s="66">
        <v>156</v>
      </c>
      <c r="F32" s="39" t="s">
        <v>54</v>
      </c>
      <c r="G32" s="52">
        <v>0</v>
      </c>
      <c r="H32" s="52">
        <v>0</v>
      </c>
      <c r="I32" s="52">
        <v>0</v>
      </c>
      <c r="J32" s="12">
        <f t="shared" si="0"/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68">
        <v>0</v>
      </c>
    </row>
    <row r="33" spans="1:23" ht="27" x14ac:dyDescent="0.25">
      <c r="A33" s="64">
        <v>1000</v>
      </c>
      <c r="B33" s="10" t="s">
        <v>41</v>
      </c>
      <c r="C33" s="65">
        <v>1600</v>
      </c>
      <c r="D33" s="51" t="s">
        <v>55</v>
      </c>
      <c r="E33" s="66">
        <v>161</v>
      </c>
      <c r="F33" s="30" t="s">
        <v>137</v>
      </c>
      <c r="G33" s="52">
        <v>0</v>
      </c>
      <c r="H33" s="52">
        <v>0</v>
      </c>
      <c r="I33" s="52">
        <v>0</v>
      </c>
      <c r="J33" s="12">
        <f t="shared" si="0"/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</row>
    <row r="34" spans="1:23" x14ac:dyDescent="0.25">
      <c r="A34" s="64">
        <v>1000</v>
      </c>
      <c r="B34" s="10" t="s">
        <v>41</v>
      </c>
      <c r="C34" s="65">
        <v>1700</v>
      </c>
      <c r="D34" s="51" t="s">
        <v>56</v>
      </c>
      <c r="E34" s="66">
        <v>171</v>
      </c>
      <c r="F34" s="39" t="s">
        <v>138</v>
      </c>
      <c r="G34" s="52">
        <v>0</v>
      </c>
      <c r="H34" s="52">
        <v>0</v>
      </c>
      <c r="I34" s="52">
        <v>0</v>
      </c>
      <c r="J34" s="12">
        <f t="shared" si="0"/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68">
        <v>0</v>
      </c>
    </row>
    <row r="35" spans="1:23" x14ac:dyDescent="0.25">
      <c r="A35" s="64">
        <v>1000</v>
      </c>
      <c r="B35" s="10" t="s">
        <v>41</v>
      </c>
      <c r="C35" s="65">
        <v>1700</v>
      </c>
      <c r="D35" s="51" t="s">
        <v>56</v>
      </c>
      <c r="E35" s="66">
        <v>172</v>
      </c>
      <c r="F35" s="39" t="s">
        <v>139</v>
      </c>
      <c r="G35" s="52">
        <v>0</v>
      </c>
      <c r="H35" s="52">
        <v>0</v>
      </c>
      <c r="I35" s="52">
        <v>0</v>
      </c>
      <c r="J35" s="12">
        <f t="shared" si="0"/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</row>
    <row r="36" spans="1:23" x14ac:dyDescent="0.25">
      <c r="A36" s="64">
        <v>1000</v>
      </c>
      <c r="B36" s="10" t="s">
        <v>41</v>
      </c>
      <c r="C36" s="65">
        <v>1800</v>
      </c>
      <c r="D36" s="51" t="s">
        <v>467</v>
      </c>
      <c r="E36" s="66">
        <v>181</v>
      </c>
      <c r="F36" s="39" t="s">
        <v>140</v>
      </c>
      <c r="G36" s="68">
        <v>100587</v>
      </c>
      <c r="H36" s="52">
        <v>0</v>
      </c>
      <c r="I36" s="52">
        <v>0</v>
      </c>
      <c r="J36" s="12">
        <f t="shared" si="0"/>
        <v>100587</v>
      </c>
      <c r="K36" s="70">
        <v>19369.59</v>
      </c>
      <c r="L36" s="68">
        <v>0</v>
      </c>
      <c r="M36" s="68">
        <v>0</v>
      </c>
      <c r="N36" s="68">
        <v>19369.59</v>
      </c>
      <c r="O36" s="70">
        <v>19369.59</v>
      </c>
      <c r="P36" s="68">
        <v>0</v>
      </c>
      <c r="Q36" s="68">
        <v>0</v>
      </c>
      <c r="R36" s="68">
        <v>19369.59</v>
      </c>
      <c r="S36" s="70">
        <v>19369.59</v>
      </c>
      <c r="T36" s="68">
        <v>0</v>
      </c>
      <c r="U36" s="68">
        <v>0</v>
      </c>
      <c r="V36" s="68">
        <v>19369.59</v>
      </c>
      <c r="W36" s="70">
        <v>19369.59</v>
      </c>
    </row>
    <row r="37" spans="1:23" ht="27" x14ac:dyDescent="0.25">
      <c r="A37" s="64">
        <v>1000</v>
      </c>
      <c r="B37" s="10" t="s">
        <v>41</v>
      </c>
      <c r="C37" s="65">
        <v>1800</v>
      </c>
      <c r="D37" s="51" t="s">
        <v>57</v>
      </c>
      <c r="E37" s="66">
        <v>182</v>
      </c>
      <c r="F37" s="39" t="s">
        <v>141</v>
      </c>
      <c r="G37" s="52">
        <v>0</v>
      </c>
      <c r="H37" s="52">
        <v>0</v>
      </c>
      <c r="I37" s="52">
        <v>0</v>
      </c>
      <c r="J37" s="12">
        <f t="shared" si="0"/>
        <v>0</v>
      </c>
      <c r="K37" s="70">
        <v>0</v>
      </c>
      <c r="L37" s="68">
        <v>0</v>
      </c>
      <c r="M37" s="68">
        <v>0</v>
      </c>
      <c r="N37" s="68">
        <v>0</v>
      </c>
      <c r="O37" s="70">
        <v>0</v>
      </c>
      <c r="P37" s="68">
        <v>0</v>
      </c>
      <c r="Q37" s="68">
        <v>0</v>
      </c>
      <c r="R37" s="68">
        <v>0</v>
      </c>
      <c r="S37" s="70">
        <v>0</v>
      </c>
      <c r="T37" s="68">
        <v>0</v>
      </c>
      <c r="U37" s="68">
        <v>0</v>
      </c>
      <c r="V37" s="68">
        <v>0</v>
      </c>
      <c r="W37" s="70">
        <v>0</v>
      </c>
    </row>
    <row r="38" spans="1:23" ht="27" x14ac:dyDescent="0.25">
      <c r="A38" s="64">
        <v>2000</v>
      </c>
      <c r="B38" s="11" t="s">
        <v>42</v>
      </c>
      <c r="C38" s="65">
        <v>2100</v>
      </c>
      <c r="D38" s="51" t="s">
        <v>58</v>
      </c>
      <c r="E38" s="66">
        <v>211</v>
      </c>
      <c r="F38" s="39" t="s">
        <v>142</v>
      </c>
      <c r="G38" s="52">
        <v>90500</v>
      </c>
      <c r="H38" s="52">
        <v>0</v>
      </c>
      <c r="I38" s="52">
        <v>0</v>
      </c>
      <c r="J38" s="12">
        <f t="shared" si="0"/>
        <v>90500</v>
      </c>
      <c r="K38" s="70">
        <v>58171.97</v>
      </c>
      <c r="L38" s="68">
        <v>0</v>
      </c>
      <c r="M38" s="68">
        <v>57254.64</v>
      </c>
      <c r="N38" s="68">
        <v>917.33</v>
      </c>
      <c r="O38" s="70">
        <v>58171.97</v>
      </c>
      <c r="P38" s="68">
        <v>0</v>
      </c>
      <c r="Q38" s="68">
        <v>57254.64</v>
      </c>
      <c r="R38" s="68">
        <v>917.33</v>
      </c>
      <c r="S38" s="70">
        <v>58171.97</v>
      </c>
      <c r="T38" s="68">
        <v>0</v>
      </c>
      <c r="U38" s="68">
        <v>57254.64</v>
      </c>
      <c r="V38" s="68">
        <v>917.33</v>
      </c>
      <c r="W38" s="70">
        <v>58171.97</v>
      </c>
    </row>
    <row r="39" spans="1:23" ht="27" x14ac:dyDescent="0.25">
      <c r="A39" s="64">
        <v>2000</v>
      </c>
      <c r="B39" s="11" t="s">
        <v>42</v>
      </c>
      <c r="C39" s="65">
        <v>2100</v>
      </c>
      <c r="D39" s="51" t="s">
        <v>58</v>
      </c>
      <c r="E39" s="66">
        <v>212</v>
      </c>
      <c r="F39" s="39" t="s">
        <v>143</v>
      </c>
      <c r="G39" s="52">
        <v>0</v>
      </c>
      <c r="H39" s="52">
        <v>0</v>
      </c>
      <c r="I39" s="52">
        <v>0</v>
      </c>
      <c r="J39" s="12">
        <f t="shared" si="0"/>
        <v>0</v>
      </c>
      <c r="K39" s="74">
        <v>0</v>
      </c>
      <c r="L39" s="68">
        <v>0</v>
      </c>
      <c r="M39" s="68">
        <v>0</v>
      </c>
      <c r="N39" s="68">
        <v>0</v>
      </c>
      <c r="O39" s="74">
        <v>0</v>
      </c>
      <c r="P39" s="68">
        <v>0</v>
      </c>
      <c r="Q39" s="68">
        <v>0</v>
      </c>
      <c r="R39" s="68">
        <v>0</v>
      </c>
      <c r="S39" s="74">
        <v>0</v>
      </c>
      <c r="T39" s="68">
        <v>0</v>
      </c>
      <c r="U39" s="68">
        <v>0</v>
      </c>
      <c r="V39" s="68">
        <v>0</v>
      </c>
      <c r="W39" s="74">
        <v>0</v>
      </c>
    </row>
    <row r="40" spans="1:23" ht="27" x14ac:dyDescent="0.25">
      <c r="A40" s="64">
        <v>2000</v>
      </c>
      <c r="B40" s="11" t="s">
        <v>42</v>
      </c>
      <c r="C40" s="65">
        <v>2100</v>
      </c>
      <c r="D40" s="51" t="s">
        <v>58</v>
      </c>
      <c r="E40" s="66">
        <v>213</v>
      </c>
      <c r="F40" s="39" t="s">
        <v>144</v>
      </c>
      <c r="G40" s="52">
        <v>0</v>
      </c>
      <c r="H40" s="52">
        <v>0</v>
      </c>
      <c r="I40" s="52">
        <v>0</v>
      </c>
      <c r="J40" s="12">
        <f t="shared" si="0"/>
        <v>0</v>
      </c>
      <c r="K40" s="70">
        <v>0</v>
      </c>
      <c r="L40" s="68">
        <v>0</v>
      </c>
      <c r="M40" s="68">
        <v>0</v>
      </c>
      <c r="N40" s="68">
        <v>0</v>
      </c>
      <c r="O40" s="70">
        <v>0</v>
      </c>
      <c r="P40" s="68">
        <v>0</v>
      </c>
      <c r="Q40" s="68">
        <v>0</v>
      </c>
      <c r="R40" s="68">
        <v>0</v>
      </c>
      <c r="S40" s="70">
        <v>0</v>
      </c>
      <c r="T40" s="68">
        <v>0</v>
      </c>
      <c r="U40" s="68">
        <v>0</v>
      </c>
      <c r="V40" s="68">
        <v>0</v>
      </c>
      <c r="W40" s="70">
        <v>0</v>
      </c>
    </row>
    <row r="41" spans="1:23" ht="27" x14ac:dyDescent="0.25">
      <c r="A41" s="64">
        <v>2000</v>
      </c>
      <c r="B41" s="11" t="s">
        <v>42</v>
      </c>
      <c r="C41" s="65">
        <v>2100</v>
      </c>
      <c r="D41" s="51" t="s">
        <v>58</v>
      </c>
      <c r="E41" s="66">
        <v>214</v>
      </c>
      <c r="F41" s="30" t="s">
        <v>145</v>
      </c>
      <c r="G41" s="52">
        <v>15400</v>
      </c>
      <c r="H41" s="52">
        <v>0</v>
      </c>
      <c r="I41" s="52">
        <v>0</v>
      </c>
      <c r="J41" s="12">
        <f t="shared" si="0"/>
        <v>15400</v>
      </c>
      <c r="K41" s="70">
        <v>3800</v>
      </c>
      <c r="L41" s="68">
        <v>0</v>
      </c>
      <c r="M41" s="68">
        <v>0</v>
      </c>
      <c r="N41" s="68">
        <v>3800</v>
      </c>
      <c r="O41" s="70">
        <v>3800</v>
      </c>
      <c r="P41" s="68">
        <v>0</v>
      </c>
      <c r="Q41" s="68">
        <v>0</v>
      </c>
      <c r="R41" s="68">
        <v>3800</v>
      </c>
      <c r="S41" s="70">
        <v>3800</v>
      </c>
      <c r="T41" s="68">
        <v>0</v>
      </c>
      <c r="U41" s="68">
        <v>0</v>
      </c>
      <c r="V41" s="68">
        <v>3800</v>
      </c>
      <c r="W41" s="70">
        <v>3800</v>
      </c>
    </row>
    <row r="42" spans="1:23" ht="27" x14ac:dyDescent="0.25">
      <c r="A42" s="64">
        <v>2000</v>
      </c>
      <c r="B42" s="11" t="s">
        <v>42</v>
      </c>
      <c r="C42" s="65">
        <v>2100</v>
      </c>
      <c r="D42" s="51" t="s">
        <v>58</v>
      </c>
      <c r="E42" s="66">
        <v>215</v>
      </c>
      <c r="F42" s="39" t="s">
        <v>146</v>
      </c>
      <c r="G42" s="52">
        <v>0</v>
      </c>
      <c r="H42" s="52">
        <v>0</v>
      </c>
      <c r="I42" s="52">
        <v>0</v>
      </c>
      <c r="J42" s="12">
        <f t="shared" si="0"/>
        <v>0</v>
      </c>
      <c r="K42" s="70">
        <v>0</v>
      </c>
      <c r="L42" s="68">
        <v>0</v>
      </c>
      <c r="M42" s="68">
        <v>0</v>
      </c>
      <c r="N42" s="68">
        <v>0</v>
      </c>
      <c r="O42" s="70">
        <v>0</v>
      </c>
      <c r="P42" s="68">
        <v>0</v>
      </c>
      <c r="Q42" s="68">
        <v>0</v>
      </c>
      <c r="R42" s="68">
        <v>0</v>
      </c>
      <c r="S42" s="70">
        <v>0</v>
      </c>
      <c r="T42" s="68">
        <v>0</v>
      </c>
      <c r="U42" s="68">
        <v>0</v>
      </c>
      <c r="V42" s="68">
        <v>0</v>
      </c>
      <c r="W42" s="70">
        <v>0</v>
      </c>
    </row>
    <row r="43" spans="1:23" ht="27" x14ac:dyDescent="0.25">
      <c r="A43" s="64">
        <v>2000</v>
      </c>
      <c r="B43" s="11" t="s">
        <v>42</v>
      </c>
      <c r="C43" s="65">
        <v>2100</v>
      </c>
      <c r="D43" s="51" t="s">
        <v>58</v>
      </c>
      <c r="E43" s="66">
        <v>216</v>
      </c>
      <c r="F43" s="39" t="s">
        <v>147</v>
      </c>
      <c r="G43" s="52">
        <v>0</v>
      </c>
      <c r="H43" s="52">
        <v>0</v>
      </c>
      <c r="I43" s="52">
        <v>0</v>
      </c>
      <c r="J43" s="12">
        <f t="shared" si="0"/>
        <v>0</v>
      </c>
      <c r="K43" s="70">
        <v>0</v>
      </c>
      <c r="L43" s="68">
        <v>0</v>
      </c>
      <c r="M43" s="68">
        <v>0</v>
      </c>
      <c r="N43" s="68">
        <v>0</v>
      </c>
      <c r="O43" s="70">
        <v>0</v>
      </c>
      <c r="P43" s="68">
        <v>0</v>
      </c>
      <c r="Q43" s="68">
        <v>0</v>
      </c>
      <c r="R43" s="68">
        <v>0</v>
      </c>
      <c r="S43" s="70">
        <v>0</v>
      </c>
      <c r="T43" s="68">
        <v>0</v>
      </c>
      <c r="U43" s="68">
        <v>0</v>
      </c>
      <c r="V43" s="68">
        <v>0</v>
      </c>
      <c r="W43" s="70">
        <v>0</v>
      </c>
    </row>
    <row r="44" spans="1:23" ht="27" x14ac:dyDescent="0.25">
      <c r="A44" s="64">
        <v>2000</v>
      </c>
      <c r="B44" s="11" t="s">
        <v>42</v>
      </c>
      <c r="C44" s="65">
        <v>2100</v>
      </c>
      <c r="D44" s="51" t="s">
        <v>58</v>
      </c>
      <c r="E44" s="66">
        <v>217</v>
      </c>
      <c r="F44" s="39" t="s">
        <v>148</v>
      </c>
      <c r="G44" s="52">
        <v>0</v>
      </c>
      <c r="H44" s="52">
        <v>0</v>
      </c>
      <c r="I44" s="52">
        <v>0</v>
      </c>
      <c r="J44" s="12">
        <f t="shared" si="0"/>
        <v>0</v>
      </c>
      <c r="K44" s="70">
        <v>0</v>
      </c>
      <c r="L44" s="68">
        <v>0</v>
      </c>
      <c r="M44" s="68">
        <v>0</v>
      </c>
      <c r="N44" s="68">
        <v>0</v>
      </c>
      <c r="O44" s="70">
        <v>0</v>
      </c>
      <c r="P44" s="68">
        <v>0</v>
      </c>
      <c r="Q44" s="68">
        <v>0</v>
      </c>
      <c r="R44" s="68">
        <v>0</v>
      </c>
      <c r="S44" s="70">
        <v>0</v>
      </c>
      <c r="T44" s="68">
        <v>0</v>
      </c>
      <c r="U44" s="68">
        <v>0</v>
      </c>
      <c r="V44" s="68">
        <v>0</v>
      </c>
      <c r="W44" s="70">
        <v>0</v>
      </c>
    </row>
    <row r="45" spans="1:23" ht="27" x14ac:dyDescent="0.25">
      <c r="A45" s="64">
        <v>2000</v>
      </c>
      <c r="B45" s="11" t="s">
        <v>42</v>
      </c>
      <c r="C45" s="65">
        <v>2100</v>
      </c>
      <c r="D45" s="51" t="s">
        <v>58</v>
      </c>
      <c r="E45" s="66">
        <v>218</v>
      </c>
      <c r="F45" s="30" t="s">
        <v>149</v>
      </c>
      <c r="G45" s="52">
        <v>0</v>
      </c>
      <c r="H45" s="52">
        <v>0</v>
      </c>
      <c r="I45" s="52">
        <v>0</v>
      </c>
      <c r="J45" s="12">
        <f t="shared" si="0"/>
        <v>0</v>
      </c>
      <c r="K45" s="70">
        <v>0</v>
      </c>
      <c r="L45" s="68">
        <v>0</v>
      </c>
      <c r="M45" s="68">
        <v>0</v>
      </c>
      <c r="N45" s="68">
        <v>0</v>
      </c>
      <c r="O45" s="70">
        <v>0</v>
      </c>
      <c r="P45" s="68">
        <v>0</v>
      </c>
      <c r="Q45" s="68">
        <v>0</v>
      </c>
      <c r="R45" s="68">
        <v>0</v>
      </c>
      <c r="S45" s="70">
        <v>0</v>
      </c>
      <c r="T45" s="68">
        <v>0</v>
      </c>
      <c r="U45" s="68">
        <v>0</v>
      </c>
      <c r="V45" s="68">
        <v>0</v>
      </c>
      <c r="W45" s="70">
        <v>0</v>
      </c>
    </row>
    <row r="46" spans="1:23" x14ac:dyDescent="0.25">
      <c r="A46" s="64">
        <v>2000</v>
      </c>
      <c r="B46" s="11" t="s">
        <v>42</v>
      </c>
      <c r="C46" s="65">
        <v>2200</v>
      </c>
      <c r="D46" s="51" t="s">
        <v>59</v>
      </c>
      <c r="E46" s="66">
        <v>221</v>
      </c>
      <c r="F46" s="39" t="s">
        <v>150</v>
      </c>
      <c r="G46" s="52">
        <v>82500</v>
      </c>
      <c r="H46" s="52">
        <v>0</v>
      </c>
      <c r="I46" s="52">
        <v>0</v>
      </c>
      <c r="J46" s="12">
        <f t="shared" si="0"/>
        <v>82500</v>
      </c>
      <c r="K46" s="70">
        <v>0</v>
      </c>
      <c r="L46" s="68">
        <v>0</v>
      </c>
      <c r="M46" s="68">
        <v>0</v>
      </c>
      <c r="N46" s="68">
        <v>0</v>
      </c>
      <c r="O46" s="70">
        <v>0</v>
      </c>
      <c r="P46" s="68">
        <v>0</v>
      </c>
      <c r="Q46" s="68">
        <v>0</v>
      </c>
      <c r="R46" s="68">
        <v>0</v>
      </c>
      <c r="S46" s="70">
        <v>0</v>
      </c>
      <c r="T46" s="68">
        <v>0</v>
      </c>
      <c r="U46" s="68">
        <v>0</v>
      </c>
      <c r="V46" s="68">
        <v>0</v>
      </c>
      <c r="W46" s="70">
        <v>0</v>
      </c>
    </row>
    <row r="47" spans="1:23" x14ac:dyDescent="0.25">
      <c r="A47" s="64">
        <v>2000</v>
      </c>
      <c r="B47" s="11" t="s">
        <v>42</v>
      </c>
      <c r="C47" s="65">
        <v>2200</v>
      </c>
      <c r="D47" s="51" t="s">
        <v>59</v>
      </c>
      <c r="E47" s="66">
        <v>222</v>
      </c>
      <c r="F47" s="39" t="s">
        <v>151</v>
      </c>
      <c r="G47" s="52">
        <v>0</v>
      </c>
      <c r="H47" s="52">
        <v>0</v>
      </c>
      <c r="I47" s="52">
        <v>0</v>
      </c>
      <c r="J47" s="12">
        <f t="shared" si="0"/>
        <v>0</v>
      </c>
      <c r="K47" s="70">
        <v>0</v>
      </c>
      <c r="L47" s="68">
        <v>0</v>
      </c>
      <c r="M47" s="68">
        <v>0</v>
      </c>
      <c r="N47" s="68">
        <v>0</v>
      </c>
      <c r="O47" s="70">
        <v>0</v>
      </c>
      <c r="P47" s="68">
        <v>0</v>
      </c>
      <c r="Q47" s="68">
        <v>0</v>
      </c>
      <c r="R47" s="68">
        <v>0</v>
      </c>
      <c r="S47" s="70">
        <v>0</v>
      </c>
      <c r="T47" s="68">
        <v>0</v>
      </c>
      <c r="U47" s="68">
        <v>0</v>
      </c>
      <c r="V47" s="68">
        <v>0</v>
      </c>
      <c r="W47" s="70">
        <v>0</v>
      </c>
    </row>
    <row r="48" spans="1:23" x14ac:dyDescent="0.25">
      <c r="A48" s="64">
        <v>2000</v>
      </c>
      <c r="B48" s="11" t="s">
        <v>42</v>
      </c>
      <c r="C48" s="65">
        <v>2200</v>
      </c>
      <c r="D48" s="51" t="s">
        <v>59</v>
      </c>
      <c r="E48" s="66">
        <v>223</v>
      </c>
      <c r="F48" s="39" t="s">
        <v>152</v>
      </c>
      <c r="G48" s="52">
        <v>0</v>
      </c>
      <c r="H48" s="52">
        <v>0</v>
      </c>
      <c r="I48" s="52"/>
      <c r="J48" s="12">
        <f t="shared" si="0"/>
        <v>0</v>
      </c>
      <c r="K48" s="70">
        <v>0</v>
      </c>
      <c r="L48" s="68">
        <v>0</v>
      </c>
      <c r="M48" s="68"/>
      <c r="N48" s="68"/>
      <c r="O48" s="70">
        <v>0</v>
      </c>
      <c r="P48" s="68">
        <v>0</v>
      </c>
      <c r="Q48" s="68"/>
      <c r="R48" s="68"/>
      <c r="S48" s="70">
        <v>0</v>
      </c>
      <c r="T48" s="68">
        <v>0</v>
      </c>
      <c r="U48" s="68"/>
      <c r="V48" s="68"/>
      <c r="W48" s="70">
        <v>0</v>
      </c>
    </row>
    <row r="49" spans="1:23" ht="27" x14ac:dyDescent="0.25">
      <c r="A49" s="64">
        <v>2000</v>
      </c>
      <c r="B49" s="11" t="s">
        <v>42</v>
      </c>
      <c r="C49" s="65">
        <v>2300</v>
      </c>
      <c r="D49" s="51" t="s">
        <v>60</v>
      </c>
      <c r="E49" s="66">
        <v>231</v>
      </c>
      <c r="F49" s="30" t="s">
        <v>153</v>
      </c>
      <c r="G49" s="52">
        <v>0</v>
      </c>
      <c r="H49" s="52">
        <v>0</v>
      </c>
      <c r="I49" s="52">
        <v>0</v>
      </c>
      <c r="J49" s="12">
        <f t="shared" si="0"/>
        <v>0</v>
      </c>
      <c r="K49" s="70">
        <v>0</v>
      </c>
      <c r="L49" s="68">
        <v>0</v>
      </c>
      <c r="M49" s="68">
        <v>0</v>
      </c>
      <c r="N49" s="68">
        <v>0</v>
      </c>
      <c r="O49" s="70">
        <v>0</v>
      </c>
      <c r="P49" s="68">
        <v>0</v>
      </c>
      <c r="Q49" s="68">
        <v>0</v>
      </c>
      <c r="R49" s="68">
        <v>0</v>
      </c>
      <c r="S49" s="70">
        <v>0</v>
      </c>
      <c r="T49" s="68">
        <v>0</v>
      </c>
      <c r="U49" s="68">
        <v>0</v>
      </c>
      <c r="V49" s="68">
        <v>0</v>
      </c>
      <c r="W49" s="70">
        <v>0</v>
      </c>
    </row>
    <row r="50" spans="1:23" ht="27" x14ac:dyDescent="0.25">
      <c r="A50" s="64">
        <v>2000</v>
      </c>
      <c r="B50" s="11" t="s">
        <v>42</v>
      </c>
      <c r="C50" s="65">
        <v>2300</v>
      </c>
      <c r="D50" s="51" t="s">
        <v>60</v>
      </c>
      <c r="E50" s="66">
        <v>232</v>
      </c>
      <c r="F50" s="39" t="s">
        <v>154</v>
      </c>
      <c r="G50" s="52">
        <v>0</v>
      </c>
      <c r="H50" s="52">
        <v>0</v>
      </c>
      <c r="I50" s="52">
        <v>0</v>
      </c>
      <c r="J50" s="12">
        <f t="shared" si="0"/>
        <v>0</v>
      </c>
      <c r="K50" s="70">
        <v>0</v>
      </c>
      <c r="L50" s="68">
        <v>0</v>
      </c>
      <c r="M50" s="68">
        <v>0</v>
      </c>
      <c r="N50" s="68">
        <v>0</v>
      </c>
      <c r="O50" s="70">
        <v>0</v>
      </c>
      <c r="P50" s="68">
        <v>0</v>
      </c>
      <c r="Q50" s="68">
        <v>0</v>
      </c>
      <c r="R50" s="68">
        <v>0</v>
      </c>
      <c r="S50" s="70">
        <v>0</v>
      </c>
      <c r="T50" s="68">
        <v>0</v>
      </c>
      <c r="U50" s="68">
        <v>0</v>
      </c>
      <c r="V50" s="68">
        <v>0</v>
      </c>
      <c r="W50" s="70">
        <v>0</v>
      </c>
    </row>
    <row r="51" spans="1:23" ht="27" x14ac:dyDescent="0.25">
      <c r="A51" s="64">
        <v>2000</v>
      </c>
      <c r="B51" s="11" t="s">
        <v>42</v>
      </c>
      <c r="C51" s="65">
        <v>2300</v>
      </c>
      <c r="D51" s="51" t="s">
        <v>60</v>
      </c>
      <c r="E51" s="66">
        <v>233</v>
      </c>
      <c r="F51" s="30" t="s">
        <v>155</v>
      </c>
      <c r="G51" s="52">
        <v>0</v>
      </c>
      <c r="H51" s="52">
        <v>0</v>
      </c>
      <c r="I51" s="52">
        <v>0</v>
      </c>
      <c r="J51" s="12">
        <f t="shared" si="0"/>
        <v>0</v>
      </c>
      <c r="K51" s="70">
        <v>0</v>
      </c>
      <c r="L51" s="68">
        <v>0</v>
      </c>
      <c r="M51" s="68">
        <v>0</v>
      </c>
      <c r="N51" s="68">
        <v>0</v>
      </c>
      <c r="O51" s="70">
        <v>0</v>
      </c>
      <c r="P51" s="68">
        <v>0</v>
      </c>
      <c r="Q51" s="68">
        <v>0</v>
      </c>
      <c r="R51" s="68">
        <v>0</v>
      </c>
      <c r="S51" s="70">
        <v>0</v>
      </c>
      <c r="T51" s="68">
        <v>0</v>
      </c>
      <c r="U51" s="68">
        <v>0</v>
      </c>
      <c r="V51" s="68">
        <v>0</v>
      </c>
      <c r="W51" s="70">
        <v>0</v>
      </c>
    </row>
    <row r="52" spans="1:23" ht="27" x14ac:dyDescent="0.25">
      <c r="A52" s="64">
        <v>2000</v>
      </c>
      <c r="B52" s="11" t="s">
        <v>42</v>
      </c>
      <c r="C52" s="65">
        <v>2300</v>
      </c>
      <c r="D52" s="51" t="s">
        <v>60</v>
      </c>
      <c r="E52" s="66">
        <v>234</v>
      </c>
      <c r="F52" s="30" t="s">
        <v>156</v>
      </c>
      <c r="G52" s="52">
        <v>0</v>
      </c>
      <c r="H52" s="52">
        <v>0</v>
      </c>
      <c r="I52" s="52">
        <v>0</v>
      </c>
      <c r="J52" s="12">
        <f t="shared" si="0"/>
        <v>0</v>
      </c>
      <c r="K52" s="70">
        <v>0</v>
      </c>
      <c r="L52" s="68">
        <v>0</v>
      </c>
      <c r="M52" s="68">
        <v>0</v>
      </c>
      <c r="N52" s="68">
        <v>0</v>
      </c>
      <c r="O52" s="70">
        <v>0</v>
      </c>
      <c r="P52" s="68">
        <v>0</v>
      </c>
      <c r="Q52" s="68">
        <v>0</v>
      </c>
      <c r="R52" s="68">
        <v>0</v>
      </c>
      <c r="S52" s="70">
        <v>0</v>
      </c>
      <c r="T52" s="68">
        <v>0</v>
      </c>
      <c r="U52" s="68">
        <v>0</v>
      </c>
      <c r="V52" s="68">
        <v>0</v>
      </c>
      <c r="W52" s="70">
        <v>0</v>
      </c>
    </row>
    <row r="53" spans="1:23" ht="27" x14ac:dyDescent="0.25">
      <c r="A53" s="64">
        <v>2000</v>
      </c>
      <c r="B53" s="11" t="s">
        <v>42</v>
      </c>
      <c r="C53" s="65">
        <v>2300</v>
      </c>
      <c r="D53" s="51" t="s">
        <v>60</v>
      </c>
      <c r="E53" s="66">
        <v>235</v>
      </c>
      <c r="F53" s="30" t="s">
        <v>157</v>
      </c>
      <c r="G53" s="52">
        <v>0</v>
      </c>
      <c r="H53" s="52">
        <v>0</v>
      </c>
      <c r="I53" s="52">
        <v>0</v>
      </c>
      <c r="J53" s="12">
        <f t="shared" si="0"/>
        <v>0</v>
      </c>
      <c r="K53" s="70">
        <v>0</v>
      </c>
      <c r="L53" s="68">
        <v>0</v>
      </c>
      <c r="M53" s="68">
        <v>0</v>
      </c>
      <c r="N53" s="68">
        <v>0</v>
      </c>
      <c r="O53" s="70">
        <v>0</v>
      </c>
      <c r="P53" s="68">
        <v>0</v>
      </c>
      <c r="Q53" s="68">
        <v>0</v>
      </c>
      <c r="R53" s="68">
        <v>0</v>
      </c>
      <c r="S53" s="70">
        <v>0</v>
      </c>
      <c r="T53" s="68">
        <v>0</v>
      </c>
      <c r="U53" s="68">
        <v>0</v>
      </c>
      <c r="V53" s="68">
        <v>0</v>
      </c>
      <c r="W53" s="70">
        <v>0</v>
      </c>
    </row>
    <row r="54" spans="1:23" ht="27" x14ac:dyDescent="0.25">
      <c r="A54" s="64">
        <v>2000</v>
      </c>
      <c r="B54" s="11" t="s">
        <v>42</v>
      </c>
      <c r="C54" s="65">
        <v>2300</v>
      </c>
      <c r="D54" s="51" t="s">
        <v>60</v>
      </c>
      <c r="E54" s="66">
        <v>236</v>
      </c>
      <c r="F54" s="30" t="s">
        <v>158</v>
      </c>
      <c r="G54" s="52">
        <v>0</v>
      </c>
      <c r="H54" s="52">
        <v>0</v>
      </c>
      <c r="I54" s="52">
        <v>0</v>
      </c>
      <c r="J54" s="12">
        <f t="shared" si="0"/>
        <v>0</v>
      </c>
      <c r="K54" s="70">
        <v>0</v>
      </c>
      <c r="L54" s="68">
        <v>0</v>
      </c>
      <c r="M54" s="68">
        <v>0</v>
      </c>
      <c r="N54" s="68">
        <v>0</v>
      </c>
      <c r="O54" s="70">
        <v>0</v>
      </c>
      <c r="P54" s="68">
        <v>0</v>
      </c>
      <c r="Q54" s="68">
        <v>0</v>
      </c>
      <c r="R54" s="68">
        <v>0</v>
      </c>
      <c r="S54" s="70">
        <v>0</v>
      </c>
      <c r="T54" s="68">
        <v>0</v>
      </c>
      <c r="U54" s="68">
        <v>0</v>
      </c>
      <c r="V54" s="68">
        <v>0</v>
      </c>
      <c r="W54" s="70">
        <v>0</v>
      </c>
    </row>
    <row r="55" spans="1:23" ht="27" x14ac:dyDescent="0.25">
      <c r="A55" s="64">
        <v>2000</v>
      </c>
      <c r="B55" s="11" t="s">
        <v>42</v>
      </c>
      <c r="C55" s="65">
        <v>2300</v>
      </c>
      <c r="D55" s="51" t="s">
        <v>60</v>
      </c>
      <c r="E55" s="66">
        <v>237</v>
      </c>
      <c r="F55" s="30" t="s">
        <v>159</v>
      </c>
      <c r="G55" s="52">
        <v>0</v>
      </c>
      <c r="H55" s="52">
        <v>0</v>
      </c>
      <c r="I55" s="52">
        <v>0</v>
      </c>
      <c r="J55" s="12">
        <f t="shared" si="0"/>
        <v>0</v>
      </c>
      <c r="K55" s="70">
        <v>0</v>
      </c>
      <c r="L55" s="68">
        <v>0</v>
      </c>
      <c r="M55" s="68">
        <v>0</v>
      </c>
      <c r="N55" s="68">
        <v>0</v>
      </c>
      <c r="O55" s="70">
        <v>0</v>
      </c>
      <c r="P55" s="68">
        <v>0</v>
      </c>
      <c r="Q55" s="68">
        <v>0</v>
      </c>
      <c r="R55" s="68">
        <v>0</v>
      </c>
      <c r="S55" s="70">
        <v>0</v>
      </c>
      <c r="T55" s="68">
        <v>0</v>
      </c>
      <c r="U55" s="68">
        <v>0</v>
      </c>
      <c r="V55" s="68">
        <v>0</v>
      </c>
      <c r="W55" s="70">
        <v>0</v>
      </c>
    </row>
    <row r="56" spans="1:23" ht="27" x14ac:dyDescent="0.25">
      <c r="A56" s="64">
        <v>2000</v>
      </c>
      <c r="B56" s="11" t="s">
        <v>42</v>
      </c>
      <c r="C56" s="65">
        <v>2300</v>
      </c>
      <c r="D56" s="51" t="s">
        <v>60</v>
      </c>
      <c r="E56" s="66">
        <v>238</v>
      </c>
      <c r="F56" s="39" t="s">
        <v>160</v>
      </c>
      <c r="G56" s="52">
        <v>0</v>
      </c>
      <c r="H56" s="52">
        <v>0</v>
      </c>
      <c r="I56" s="52">
        <v>0</v>
      </c>
      <c r="J56" s="12">
        <f t="shared" si="0"/>
        <v>0</v>
      </c>
      <c r="K56" s="70">
        <v>0</v>
      </c>
      <c r="L56" s="68">
        <v>0</v>
      </c>
      <c r="M56" s="68">
        <v>0</v>
      </c>
      <c r="N56" s="68">
        <v>0</v>
      </c>
      <c r="O56" s="70">
        <v>0</v>
      </c>
      <c r="P56" s="68">
        <v>0</v>
      </c>
      <c r="Q56" s="68">
        <v>0</v>
      </c>
      <c r="R56" s="68">
        <v>0</v>
      </c>
      <c r="S56" s="70">
        <v>0</v>
      </c>
      <c r="T56" s="68">
        <v>0</v>
      </c>
      <c r="U56" s="68">
        <v>0</v>
      </c>
      <c r="V56" s="68">
        <v>0</v>
      </c>
      <c r="W56" s="70">
        <v>0</v>
      </c>
    </row>
    <row r="57" spans="1:23" ht="27" x14ac:dyDescent="0.25">
      <c r="A57" s="64">
        <v>2000</v>
      </c>
      <c r="B57" s="11" t="s">
        <v>42</v>
      </c>
      <c r="C57" s="65">
        <v>2300</v>
      </c>
      <c r="D57" s="51" t="s">
        <v>60</v>
      </c>
      <c r="E57" s="66">
        <v>239</v>
      </c>
      <c r="F57" s="39" t="s">
        <v>161</v>
      </c>
      <c r="G57" s="52">
        <v>0</v>
      </c>
      <c r="H57" s="52">
        <v>0</v>
      </c>
      <c r="I57" s="52">
        <v>0</v>
      </c>
      <c r="J57" s="12">
        <f t="shared" si="0"/>
        <v>0</v>
      </c>
      <c r="K57" s="70">
        <v>0</v>
      </c>
      <c r="L57" s="68">
        <v>0</v>
      </c>
      <c r="M57" s="68">
        <v>0</v>
      </c>
      <c r="N57" s="68">
        <v>0</v>
      </c>
      <c r="O57" s="70">
        <v>0</v>
      </c>
      <c r="P57" s="68">
        <v>0</v>
      </c>
      <c r="Q57" s="68">
        <v>0</v>
      </c>
      <c r="R57" s="68">
        <v>0</v>
      </c>
      <c r="S57" s="70">
        <v>0</v>
      </c>
      <c r="T57" s="68">
        <v>0</v>
      </c>
      <c r="U57" s="68">
        <v>0</v>
      </c>
      <c r="V57" s="68">
        <v>0</v>
      </c>
      <c r="W57" s="70">
        <v>0</v>
      </c>
    </row>
    <row r="58" spans="1:23" x14ac:dyDescent="0.25">
      <c r="A58" s="64">
        <v>2000</v>
      </c>
      <c r="B58" s="11" t="s">
        <v>42</v>
      </c>
      <c r="C58" s="65">
        <v>2400</v>
      </c>
      <c r="D58" s="51" t="s">
        <v>61</v>
      </c>
      <c r="E58" s="66">
        <v>241</v>
      </c>
      <c r="F58" s="39" t="s">
        <v>162</v>
      </c>
      <c r="G58" s="52">
        <v>0</v>
      </c>
      <c r="H58" s="52">
        <v>0</v>
      </c>
      <c r="I58" s="52">
        <v>0</v>
      </c>
      <c r="J58" s="12">
        <f t="shared" si="0"/>
        <v>0</v>
      </c>
      <c r="K58" s="70">
        <v>0</v>
      </c>
      <c r="L58" s="68">
        <v>0</v>
      </c>
      <c r="M58" s="68">
        <v>0</v>
      </c>
      <c r="N58" s="68">
        <v>0</v>
      </c>
      <c r="O58" s="70">
        <v>0</v>
      </c>
      <c r="P58" s="68">
        <v>0</v>
      </c>
      <c r="Q58" s="68">
        <v>0</v>
      </c>
      <c r="R58" s="68">
        <v>0</v>
      </c>
      <c r="S58" s="70">
        <v>0</v>
      </c>
      <c r="T58" s="68">
        <v>0</v>
      </c>
      <c r="U58" s="68">
        <v>0</v>
      </c>
      <c r="V58" s="68">
        <v>0</v>
      </c>
      <c r="W58" s="70">
        <v>0</v>
      </c>
    </row>
    <row r="59" spans="1:23" x14ac:dyDescent="0.25">
      <c r="A59" s="64">
        <v>2000</v>
      </c>
      <c r="B59" s="11" t="s">
        <v>42</v>
      </c>
      <c r="C59" s="65">
        <v>2400</v>
      </c>
      <c r="D59" s="51" t="s">
        <v>61</v>
      </c>
      <c r="E59" s="66">
        <v>242</v>
      </c>
      <c r="F59" s="39" t="s">
        <v>163</v>
      </c>
      <c r="G59" s="52">
        <v>0</v>
      </c>
      <c r="H59" s="52">
        <v>0</v>
      </c>
      <c r="I59" s="52">
        <v>0</v>
      </c>
      <c r="J59" s="12">
        <f t="shared" si="0"/>
        <v>0</v>
      </c>
      <c r="K59" s="70">
        <v>0</v>
      </c>
      <c r="L59" s="68">
        <v>0</v>
      </c>
      <c r="M59" s="68">
        <v>0</v>
      </c>
      <c r="N59" s="68">
        <v>0</v>
      </c>
      <c r="O59" s="70">
        <v>0</v>
      </c>
      <c r="P59" s="68">
        <v>0</v>
      </c>
      <c r="Q59" s="68">
        <v>0</v>
      </c>
      <c r="R59" s="68">
        <v>0</v>
      </c>
      <c r="S59" s="70">
        <v>0</v>
      </c>
      <c r="T59" s="68">
        <v>0</v>
      </c>
      <c r="U59" s="68">
        <v>0</v>
      </c>
      <c r="V59" s="68">
        <v>0</v>
      </c>
      <c r="W59" s="70">
        <v>0</v>
      </c>
    </row>
    <row r="60" spans="1:23" x14ac:dyDescent="0.25">
      <c r="A60" s="64">
        <v>2000</v>
      </c>
      <c r="B60" s="11" t="s">
        <v>42</v>
      </c>
      <c r="C60" s="65">
        <v>2400</v>
      </c>
      <c r="D60" s="51" t="s">
        <v>61</v>
      </c>
      <c r="E60" s="66">
        <v>243</v>
      </c>
      <c r="F60" s="39" t="s">
        <v>164</v>
      </c>
      <c r="G60" s="52">
        <v>0</v>
      </c>
      <c r="H60" s="52">
        <v>0</v>
      </c>
      <c r="I60" s="52">
        <v>0</v>
      </c>
      <c r="J60" s="12">
        <f t="shared" si="0"/>
        <v>0</v>
      </c>
      <c r="K60" s="70">
        <v>0</v>
      </c>
      <c r="L60" s="68">
        <v>0</v>
      </c>
      <c r="M60" s="68">
        <v>0</v>
      </c>
      <c r="N60" s="68">
        <v>0</v>
      </c>
      <c r="O60" s="70">
        <v>0</v>
      </c>
      <c r="P60" s="68">
        <v>0</v>
      </c>
      <c r="Q60" s="68">
        <v>0</v>
      </c>
      <c r="R60" s="68">
        <v>0</v>
      </c>
      <c r="S60" s="70">
        <v>0</v>
      </c>
      <c r="T60" s="68">
        <v>0</v>
      </c>
      <c r="U60" s="68">
        <v>0</v>
      </c>
      <c r="V60" s="68">
        <v>0</v>
      </c>
      <c r="W60" s="70">
        <v>0</v>
      </c>
    </row>
    <row r="61" spans="1:23" x14ac:dyDescent="0.25">
      <c r="A61" s="64">
        <v>2000</v>
      </c>
      <c r="B61" s="11" t="s">
        <v>42</v>
      </c>
      <c r="C61" s="65">
        <v>2400</v>
      </c>
      <c r="D61" s="51" t="s">
        <v>61</v>
      </c>
      <c r="E61" s="66">
        <v>244</v>
      </c>
      <c r="F61" s="39" t="s">
        <v>165</v>
      </c>
      <c r="G61" s="52">
        <v>0</v>
      </c>
      <c r="H61" s="52">
        <v>0</v>
      </c>
      <c r="I61" s="52">
        <v>0</v>
      </c>
      <c r="J61" s="12">
        <f t="shared" si="0"/>
        <v>0</v>
      </c>
      <c r="K61" s="70">
        <v>0</v>
      </c>
      <c r="L61" s="68">
        <v>0</v>
      </c>
      <c r="M61" s="68">
        <v>0</v>
      </c>
      <c r="N61" s="68">
        <v>0</v>
      </c>
      <c r="O61" s="70">
        <v>0</v>
      </c>
      <c r="P61" s="68">
        <v>0</v>
      </c>
      <c r="Q61" s="68">
        <v>0</v>
      </c>
      <c r="R61" s="68">
        <v>0</v>
      </c>
      <c r="S61" s="70">
        <v>0</v>
      </c>
      <c r="T61" s="68">
        <v>0</v>
      </c>
      <c r="U61" s="68">
        <v>0</v>
      </c>
      <c r="V61" s="68">
        <v>0</v>
      </c>
      <c r="W61" s="70">
        <v>0</v>
      </c>
    </row>
    <row r="62" spans="1:23" x14ac:dyDescent="0.25">
      <c r="A62" s="64">
        <v>2000</v>
      </c>
      <c r="B62" s="11" t="s">
        <v>42</v>
      </c>
      <c r="C62" s="65">
        <v>2400</v>
      </c>
      <c r="D62" s="51" t="s">
        <v>61</v>
      </c>
      <c r="E62" s="66">
        <v>245</v>
      </c>
      <c r="F62" s="39" t="s">
        <v>166</v>
      </c>
      <c r="G62" s="52">
        <v>0</v>
      </c>
      <c r="H62" s="52">
        <v>0</v>
      </c>
      <c r="I62" s="52">
        <v>0</v>
      </c>
      <c r="J62" s="12">
        <f t="shared" si="0"/>
        <v>0</v>
      </c>
      <c r="K62" s="70">
        <v>0</v>
      </c>
      <c r="L62" s="68">
        <v>0</v>
      </c>
      <c r="M62" s="68">
        <v>0</v>
      </c>
      <c r="N62" s="68">
        <v>0</v>
      </c>
      <c r="O62" s="70">
        <v>0</v>
      </c>
      <c r="P62" s="68">
        <v>0</v>
      </c>
      <c r="Q62" s="68">
        <v>0</v>
      </c>
      <c r="R62" s="68">
        <v>0</v>
      </c>
      <c r="S62" s="70">
        <v>0</v>
      </c>
      <c r="T62" s="68">
        <v>0</v>
      </c>
      <c r="U62" s="68">
        <v>0</v>
      </c>
      <c r="V62" s="68">
        <v>0</v>
      </c>
      <c r="W62" s="70">
        <v>0</v>
      </c>
    </row>
    <row r="63" spans="1:23" x14ac:dyDescent="0.25">
      <c r="A63" s="64">
        <v>2000</v>
      </c>
      <c r="B63" s="11" t="s">
        <v>42</v>
      </c>
      <c r="C63" s="65">
        <v>2400</v>
      </c>
      <c r="D63" s="51" t="s">
        <v>61</v>
      </c>
      <c r="E63" s="66">
        <v>246</v>
      </c>
      <c r="F63" s="39" t="s">
        <v>167</v>
      </c>
      <c r="G63" s="52">
        <v>0</v>
      </c>
      <c r="H63" s="52">
        <v>0</v>
      </c>
      <c r="I63" s="52">
        <v>0</v>
      </c>
      <c r="J63" s="12">
        <f t="shared" si="0"/>
        <v>0</v>
      </c>
      <c r="K63" s="70">
        <v>0</v>
      </c>
      <c r="L63" s="68">
        <v>0</v>
      </c>
      <c r="M63" s="68">
        <v>0</v>
      </c>
      <c r="N63" s="68">
        <v>0</v>
      </c>
      <c r="O63" s="70">
        <v>0</v>
      </c>
      <c r="P63" s="68">
        <v>0</v>
      </c>
      <c r="Q63" s="68">
        <v>0</v>
      </c>
      <c r="R63" s="68">
        <v>0</v>
      </c>
      <c r="S63" s="70">
        <v>0</v>
      </c>
      <c r="T63" s="68">
        <v>0</v>
      </c>
      <c r="U63" s="68">
        <v>0</v>
      </c>
      <c r="V63" s="68">
        <v>0</v>
      </c>
      <c r="W63" s="70">
        <v>0</v>
      </c>
    </row>
    <row r="64" spans="1:23" x14ac:dyDescent="0.25">
      <c r="A64" s="64">
        <v>2000</v>
      </c>
      <c r="B64" s="11" t="s">
        <v>42</v>
      </c>
      <c r="C64" s="65">
        <v>2400</v>
      </c>
      <c r="D64" s="51" t="s">
        <v>61</v>
      </c>
      <c r="E64" s="66">
        <v>247</v>
      </c>
      <c r="F64" s="39" t="s">
        <v>168</v>
      </c>
      <c r="G64" s="52">
        <v>0</v>
      </c>
      <c r="H64" s="52">
        <v>0</v>
      </c>
      <c r="I64" s="52">
        <v>0</v>
      </c>
      <c r="J64" s="12">
        <f t="shared" si="0"/>
        <v>0</v>
      </c>
      <c r="K64" s="70">
        <v>0</v>
      </c>
      <c r="L64" s="68">
        <v>0</v>
      </c>
      <c r="M64" s="68">
        <v>0</v>
      </c>
      <c r="N64" s="68">
        <v>0</v>
      </c>
      <c r="O64" s="70">
        <v>0</v>
      </c>
      <c r="P64" s="68">
        <v>0</v>
      </c>
      <c r="Q64" s="68">
        <v>0</v>
      </c>
      <c r="R64" s="68">
        <v>0</v>
      </c>
      <c r="S64" s="70">
        <v>0</v>
      </c>
      <c r="T64" s="68">
        <v>0</v>
      </c>
      <c r="U64" s="68">
        <v>0</v>
      </c>
      <c r="V64" s="68">
        <v>0</v>
      </c>
      <c r="W64" s="70">
        <v>0</v>
      </c>
    </row>
    <row r="65" spans="1:23" x14ac:dyDescent="0.25">
      <c r="A65" s="64">
        <v>2000</v>
      </c>
      <c r="B65" s="11" t="s">
        <v>42</v>
      </c>
      <c r="C65" s="65">
        <v>2400</v>
      </c>
      <c r="D65" s="51" t="s">
        <v>61</v>
      </c>
      <c r="E65" s="66">
        <v>248</v>
      </c>
      <c r="F65" s="39" t="s">
        <v>169</v>
      </c>
      <c r="G65" s="52">
        <v>0</v>
      </c>
      <c r="H65" s="52">
        <v>0</v>
      </c>
      <c r="I65" s="52">
        <v>0</v>
      </c>
      <c r="J65" s="12">
        <f t="shared" si="0"/>
        <v>0</v>
      </c>
      <c r="K65" s="70">
        <v>0</v>
      </c>
      <c r="L65" s="68">
        <v>0</v>
      </c>
      <c r="M65" s="68">
        <v>0</v>
      </c>
      <c r="N65" s="68">
        <v>0</v>
      </c>
      <c r="O65" s="70">
        <v>0</v>
      </c>
      <c r="P65" s="68">
        <v>0</v>
      </c>
      <c r="Q65" s="68">
        <v>0</v>
      </c>
      <c r="R65" s="68">
        <v>0</v>
      </c>
      <c r="S65" s="70">
        <v>0</v>
      </c>
      <c r="T65" s="68">
        <v>0</v>
      </c>
      <c r="U65" s="68">
        <v>0</v>
      </c>
      <c r="V65" s="68">
        <v>0</v>
      </c>
      <c r="W65" s="70">
        <v>0</v>
      </c>
    </row>
    <row r="66" spans="1:23" x14ac:dyDescent="0.25">
      <c r="A66" s="64">
        <v>2000</v>
      </c>
      <c r="B66" s="11" t="s">
        <v>42</v>
      </c>
      <c r="C66" s="65">
        <v>2400</v>
      </c>
      <c r="D66" s="51" t="s">
        <v>61</v>
      </c>
      <c r="E66" s="66">
        <v>249</v>
      </c>
      <c r="F66" s="30" t="s">
        <v>170</v>
      </c>
      <c r="G66" s="52">
        <v>0</v>
      </c>
      <c r="H66" s="52">
        <v>0</v>
      </c>
      <c r="I66" s="52">
        <v>0</v>
      </c>
      <c r="J66" s="12">
        <f t="shared" si="0"/>
        <v>0</v>
      </c>
      <c r="K66" s="70">
        <v>0</v>
      </c>
      <c r="L66" s="68">
        <v>0</v>
      </c>
      <c r="M66" s="68">
        <v>0</v>
      </c>
      <c r="N66" s="68">
        <v>0</v>
      </c>
      <c r="O66" s="70">
        <v>0</v>
      </c>
      <c r="P66" s="68">
        <v>0</v>
      </c>
      <c r="Q66" s="68">
        <v>0</v>
      </c>
      <c r="R66" s="68">
        <v>0</v>
      </c>
      <c r="S66" s="70">
        <v>0</v>
      </c>
      <c r="T66" s="68">
        <v>0</v>
      </c>
      <c r="U66" s="68">
        <v>0</v>
      </c>
      <c r="V66" s="68">
        <v>0</v>
      </c>
      <c r="W66" s="70">
        <v>0</v>
      </c>
    </row>
    <row r="67" spans="1:23" x14ac:dyDescent="0.25">
      <c r="A67" s="64">
        <v>2000</v>
      </c>
      <c r="B67" s="11" t="s">
        <v>42</v>
      </c>
      <c r="C67" s="65">
        <v>2500</v>
      </c>
      <c r="D67" s="51" t="s">
        <v>62</v>
      </c>
      <c r="E67" s="66">
        <v>251</v>
      </c>
      <c r="F67" s="39" t="s">
        <v>171</v>
      </c>
      <c r="G67" s="52">
        <v>0</v>
      </c>
      <c r="H67" s="52">
        <v>0</v>
      </c>
      <c r="I67" s="52">
        <v>0</v>
      </c>
      <c r="J67" s="12">
        <f t="shared" si="0"/>
        <v>0</v>
      </c>
      <c r="K67" s="70">
        <v>0</v>
      </c>
      <c r="L67" s="68">
        <v>0</v>
      </c>
      <c r="M67" s="68">
        <v>0</v>
      </c>
      <c r="N67" s="68">
        <v>0</v>
      </c>
      <c r="O67" s="70">
        <v>0</v>
      </c>
      <c r="P67" s="68">
        <v>0</v>
      </c>
      <c r="Q67" s="68">
        <v>0</v>
      </c>
      <c r="R67" s="68">
        <v>0</v>
      </c>
      <c r="S67" s="70">
        <v>0</v>
      </c>
      <c r="T67" s="68">
        <v>0</v>
      </c>
      <c r="U67" s="68">
        <v>0</v>
      </c>
      <c r="V67" s="68">
        <v>0</v>
      </c>
      <c r="W67" s="70">
        <v>0</v>
      </c>
    </row>
    <row r="68" spans="1:23" x14ac:dyDescent="0.25">
      <c r="A68" s="64">
        <v>2000</v>
      </c>
      <c r="B68" s="11" t="s">
        <v>42</v>
      </c>
      <c r="C68" s="65">
        <v>2500</v>
      </c>
      <c r="D68" s="51" t="s">
        <v>62</v>
      </c>
      <c r="E68" s="66">
        <v>252</v>
      </c>
      <c r="F68" s="39" t="s">
        <v>172</v>
      </c>
      <c r="G68" s="52">
        <v>0</v>
      </c>
      <c r="H68" s="52">
        <v>0</v>
      </c>
      <c r="I68" s="52">
        <v>0</v>
      </c>
      <c r="J68" s="12">
        <f t="shared" si="0"/>
        <v>0</v>
      </c>
      <c r="K68" s="70">
        <v>0</v>
      </c>
      <c r="L68" s="68">
        <v>0</v>
      </c>
      <c r="M68" s="68">
        <v>0</v>
      </c>
      <c r="N68" s="68">
        <v>0</v>
      </c>
      <c r="O68" s="70">
        <v>0</v>
      </c>
      <c r="P68" s="68">
        <v>0</v>
      </c>
      <c r="Q68" s="68">
        <v>0</v>
      </c>
      <c r="R68" s="68">
        <v>0</v>
      </c>
      <c r="S68" s="70">
        <v>0</v>
      </c>
      <c r="T68" s="68">
        <v>0</v>
      </c>
      <c r="U68" s="68">
        <v>0</v>
      </c>
      <c r="V68" s="68">
        <v>0</v>
      </c>
      <c r="W68" s="70">
        <v>0</v>
      </c>
    </row>
    <row r="69" spans="1:23" x14ac:dyDescent="0.25">
      <c r="A69" s="64">
        <v>2000</v>
      </c>
      <c r="B69" s="11" t="s">
        <v>42</v>
      </c>
      <c r="C69" s="65">
        <v>2500</v>
      </c>
      <c r="D69" s="51" t="s">
        <v>62</v>
      </c>
      <c r="E69" s="66">
        <v>253</v>
      </c>
      <c r="F69" s="39" t="s">
        <v>173</v>
      </c>
      <c r="G69" s="52">
        <v>0</v>
      </c>
      <c r="H69" s="52">
        <v>0</v>
      </c>
      <c r="I69" s="52">
        <v>0</v>
      </c>
      <c r="J69" s="12">
        <f t="shared" si="0"/>
        <v>0</v>
      </c>
      <c r="K69" s="70">
        <v>0</v>
      </c>
      <c r="L69" s="68">
        <v>0</v>
      </c>
      <c r="M69" s="68">
        <v>0</v>
      </c>
      <c r="N69" s="68">
        <v>0</v>
      </c>
      <c r="O69" s="70">
        <v>0</v>
      </c>
      <c r="P69" s="68">
        <v>0</v>
      </c>
      <c r="Q69" s="68">
        <v>0</v>
      </c>
      <c r="R69" s="68">
        <v>0</v>
      </c>
      <c r="S69" s="70">
        <v>0</v>
      </c>
      <c r="T69" s="68">
        <v>0</v>
      </c>
      <c r="U69" s="68">
        <v>0</v>
      </c>
      <c r="V69" s="68">
        <v>0</v>
      </c>
      <c r="W69" s="70">
        <v>0</v>
      </c>
    </row>
    <row r="70" spans="1:23" x14ac:dyDescent="0.25">
      <c r="A70" s="64">
        <v>2000</v>
      </c>
      <c r="B70" s="11" t="s">
        <v>42</v>
      </c>
      <c r="C70" s="65">
        <v>2500</v>
      </c>
      <c r="D70" s="51" t="s">
        <v>62</v>
      </c>
      <c r="E70" s="66">
        <v>254</v>
      </c>
      <c r="F70" s="39" t="s">
        <v>174</v>
      </c>
      <c r="G70" s="52">
        <v>0</v>
      </c>
      <c r="H70" s="52">
        <v>0</v>
      </c>
      <c r="I70" s="52">
        <v>0</v>
      </c>
      <c r="J70" s="12">
        <f t="shared" si="0"/>
        <v>0</v>
      </c>
      <c r="K70" s="70">
        <v>0</v>
      </c>
      <c r="L70" s="68">
        <v>0</v>
      </c>
      <c r="M70" s="68">
        <v>0</v>
      </c>
      <c r="N70" s="68">
        <v>0</v>
      </c>
      <c r="O70" s="70">
        <v>0</v>
      </c>
      <c r="P70" s="68">
        <v>0</v>
      </c>
      <c r="Q70" s="68">
        <v>0</v>
      </c>
      <c r="R70" s="68">
        <v>0</v>
      </c>
      <c r="S70" s="70">
        <v>0</v>
      </c>
      <c r="T70" s="68">
        <v>0</v>
      </c>
      <c r="U70" s="68">
        <v>0</v>
      </c>
      <c r="V70" s="68">
        <v>0</v>
      </c>
      <c r="W70" s="70">
        <v>0</v>
      </c>
    </row>
    <row r="71" spans="1:23" x14ac:dyDescent="0.25">
      <c r="A71" s="64">
        <v>2000</v>
      </c>
      <c r="B71" s="11" t="s">
        <v>42</v>
      </c>
      <c r="C71" s="65">
        <v>2500</v>
      </c>
      <c r="D71" s="51" t="s">
        <v>62</v>
      </c>
      <c r="E71" s="66">
        <v>255</v>
      </c>
      <c r="F71" s="39" t="s">
        <v>175</v>
      </c>
      <c r="G71" s="52">
        <v>0</v>
      </c>
      <c r="H71" s="52">
        <v>0</v>
      </c>
      <c r="I71" s="52">
        <v>0</v>
      </c>
      <c r="J71" s="12">
        <f t="shared" si="0"/>
        <v>0</v>
      </c>
      <c r="K71" s="70">
        <v>0</v>
      </c>
      <c r="L71" s="68">
        <v>0</v>
      </c>
      <c r="M71" s="68">
        <v>0</v>
      </c>
      <c r="N71" s="68">
        <v>0</v>
      </c>
      <c r="O71" s="70">
        <v>0</v>
      </c>
      <c r="P71" s="68">
        <v>0</v>
      </c>
      <c r="Q71" s="68">
        <v>0</v>
      </c>
      <c r="R71" s="68">
        <v>0</v>
      </c>
      <c r="S71" s="70">
        <v>0</v>
      </c>
      <c r="T71" s="68">
        <v>0</v>
      </c>
      <c r="U71" s="68">
        <v>0</v>
      </c>
      <c r="V71" s="68">
        <v>0</v>
      </c>
      <c r="W71" s="70">
        <v>0</v>
      </c>
    </row>
    <row r="72" spans="1:23" x14ac:dyDescent="0.25">
      <c r="A72" s="64">
        <v>2000</v>
      </c>
      <c r="B72" s="11" t="s">
        <v>42</v>
      </c>
      <c r="C72" s="65">
        <v>2500</v>
      </c>
      <c r="D72" s="51" t="s">
        <v>62</v>
      </c>
      <c r="E72" s="66">
        <v>256</v>
      </c>
      <c r="F72" s="39" t="s">
        <v>176</v>
      </c>
      <c r="G72" s="52">
        <v>0</v>
      </c>
      <c r="H72" s="52">
        <v>0</v>
      </c>
      <c r="I72" s="52">
        <v>0</v>
      </c>
      <c r="J72" s="12">
        <f t="shared" ref="J72:J135" si="1">+G72+H72-I72</f>
        <v>0</v>
      </c>
      <c r="K72" s="70">
        <v>0</v>
      </c>
      <c r="L72" s="68">
        <v>0</v>
      </c>
      <c r="M72" s="68">
        <v>0</v>
      </c>
      <c r="N72" s="68">
        <v>0</v>
      </c>
      <c r="O72" s="70">
        <v>0</v>
      </c>
      <c r="P72" s="68">
        <v>0</v>
      </c>
      <c r="Q72" s="68">
        <v>0</v>
      </c>
      <c r="R72" s="68">
        <v>0</v>
      </c>
      <c r="S72" s="70">
        <v>0</v>
      </c>
      <c r="T72" s="68">
        <v>0</v>
      </c>
      <c r="U72" s="68">
        <v>0</v>
      </c>
      <c r="V72" s="68">
        <v>0</v>
      </c>
      <c r="W72" s="70">
        <v>0</v>
      </c>
    </row>
    <row r="73" spans="1:23" x14ac:dyDescent="0.25">
      <c r="A73" s="64">
        <v>2000</v>
      </c>
      <c r="B73" s="11" t="s">
        <v>42</v>
      </c>
      <c r="C73" s="65">
        <v>2500</v>
      </c>
      <c r="D73" s="51" t="s">
        <v>62</v>
      </c>
      <c r="E73" s="66">
        <v>259</v>
      </c>
      <c r="F73" s="39" t="s">
        <v>177</v>
      </c>
      <c r="G73" s="52">
        <v>0</v>
      </c>
      <c r="H73" s="52">
        <v>0</v>
      </c>
      <c r="I73" s="52">
        <v>0</v>
      </c>
      <c r="J73" s="12">
        <f t="shared" si="1"/>
        <v>0</v>
      </c>
      <c r="K73" s="70">
        <v>0</v>
      </c>
      <c r="L73" s="68">
        <v>0</v>
      </c>
      <c r="M73" s="68">
        <v>0</v>
      </c>
      <c r="N73" s="68">
        <v>0</v>
      </c>
      <c r="O73" s="70">
        <v>0</v>
      </c>
      <c r="P73" s="68">
        <v>0</v>
      </c>
      <c r="Q73" s="68">
        <v>0</v>
      </c>
      <c r="R73" s="68">
        <v>0</v>
      </c>
      <c r="S73" s="70">
        <v>0</v>
      </c>
      <c r="T73" s="68">
        <v>0</v>
      </c>
      <c r="U73" s="68">
        <v>0</v>
      </c>
      <c r="V73" s="68">
        <v>0</v>
      </c>
      <c r="W73" s="70">
        <v>0</v>
      </c>
    </row>
    <row r="74" spans="1:23" x14ac:dyDescent="0.25">
      <c r="A74" s="64">
        <v>2000</v>
      </c>
      <c r="B74" s="11" t="s">
        <v>42</v>
      </c>
      <c r="C74" s="65">
        <v>2600</v>
      </c>
      <c r="D74" s="51" t="s">
        <v>63</v>
      </c>
      <c r="E74" s="66">
        <v>261</v>
      </c>
      <c r="F74" s="39" t="s">
        <v>63</v>
      </c>
      <c r="G74" s="52">
        <v>584000</v>
      </c>
      <c r="H74" s="52">
        <v>0</v>
      </c>
      <c r="I74" s="52">
        <v>0</v>
      </c>
      <c r="J74" s="12">
        <f t="shared" si="1"/>
        <v>584000</v>
      </c>
      <c r="K74" s="70">
        <v>29106.57</v>
      </c>
      <c r="L74" s="68">
        <v>0</v>
      </c>
      <c r="M74" s="68">
        <v>0</v>
      </c>
      <c r="N74" s="68">
        <v>29106.57</v>
      </c>
      <c r="O74" s="70">
        <v>29106.57</v>
      </c>
      <c r="P74" s="68">
        <v>0</v>
      </c>
      <c r="Q74" s="68">
        <v>0</v>
      </c>
      <c r="R74" s="68">
        <v>29106.57</v>
      </c>
      <c r="S74" s="70">
        <v>29106.57</v>
      </c>
      <c r="T74" s="68">
        <v>0</v>
      </c>
      <c r="U74" s="68">
        <v>0</v>
      </c>
      <c r="V74" s="68">
        <v>29106.57</v>
      </c>
      <c r="W74" s="70">
        <v>29106.57</v>
      </c>
    </row>
    <row r="75" spans="1:23" x14ac:dyDescent="0.25">
      <c r="A75" s="64">
        <v>2000</v>
      </c>
      <c r="B75" s="11" t="s">
        <v>42</v>
      </c>
      <c r="C75" s="65">
        <v>2600</v>
      </c>
      <c r="D75" s="51" t="s">
        <v>63</v>
      </c>
      <c r="E75" s="66">
        <v>262</v>
      </c>
      <c r="F75" s="39" t="s">
        <v>178</v>
      </c>
      <c r="G75" s="52">
        <v>0</v>
      </c>
      <c r="H75" s="52">
        <v>0</v>
      </c>
      <c r="I75" s="52">
        <v>0</v>
      </c>
      <c r="J75" s="12">
        <f t="shared" si="1"/>
        <v>0</v>
      </c>
      <c r="K75" s="70">
        <v>0</v>
      </c>
      <c r="L75" s="68">
        <v>0</v>
      </c>
      <c r="M75" s="68">
        <v>0</v>
      </c>
      <c r="N75" s="68">
        <v>0</v>
      </c>
      <c r="O75" s="70">
        <v>0</v>
      </c>
      <c r="P75" s="68">
        <v>0</v>
      </c>
      <c r="Q75" s="68">
        <v>0</v>
      </c>
      <c r="R75" s="68">
        <v>0</v>
      </c>
      <c r="S75" s="70">
        <v>0</v>
      </c>
      <c r="T75" s="68">
        <v>0</v>
      </c>
      <c r="U75" s="68">
        <v>0</v>
      </c>
      <c r="V75" s="68">
        <v>0</v>
      </c>
      <c r="W75" s="70">
        <v>0</v>
      </c>
    </row>
    <row r="76" spans="1:23" ht="27" x14ac:dyDescent="0.25">
      <c r="A76" s="64">
        <v>2000</v>
      </c>
      <c r="B76" s="11" t="s">
        <v>42</v>
      </c>
      <c r="C76" s="65">
        <v>2700</v>
      </c>
      <c r="D76" s="51" t="s">
        <v>64</v>
      </c>
      <c r="E76" s="66">
        <v>271</v>
      </c>
      <c r="F76" s="39" t="s">
        <v>179</v>
      </c>
      <c r="G76" s="52">
        <v>0</v>
      </c>
      <c r="H76" s="52">
        <v>0</v>
      </c>
      <c r="I76" s="52">
        <v>0</v>
      </c>
      <c r="J76" s="12">
        <f t="shared" si="1"/>
        <v>0</v>
      </c>
      <c r="K76" s="70">
        <v>0</v>
      </c>
      <c r="L76" s="68">
        <v>0</v>
      </c>
      <c r="M76" s="68">
        <v>0</v>
      </c>
      <c r="N76" s="68">
        <v>0</v>
      </c>
      <c r="O76" s="70">
        <v>0</v>
      </c>
      <c r="P76" s="68">
        <v>0</v>
      </c>
      <c r="Q76" s="68">
        <v>0</v>
      </c>
      <c r="R76" s="68">
        <v>0</v>
      </c>
      <c r="S76" s="70">
        <v>0</v>
      </c>
      <c r="T76" s="68">
        <v>0</v>
      </c>
      <c r="U76" s="68">
        <v>0</v>
      </c>
      <c r="V76" s="68">
        <v>0</v>
      </c>
      <c r="W76" s="70">
        <v>0</v>
      </c>
    </row>
    <row r="77" spans="1:23" ht="27" x14ac:dyDescent="0.25">
      <c r="A77" s="64">
        <v>2000</v>
      </c>
      <c r="B77" s="11" t="s">
        <v>42</v>
      </c>
      <c r="C77" s="65">
        <v>2700</v>
      </c>
      <c r="D77" s="51" t="s">
        <v>64</v>
      </c>
      <c r="E77" s="66">
        <v>272</v>
      </c>
      <c r="F77" s="39" t="s">
        <v>180</v>
      </c>
      <c r="G77" s="52">
        <v>0</v>
      </c>
      <c r="H77" s="52">
        <v>0</v>
      </c>
      <c r="I77" s="52">
        <v>0</v>
      </c>
      <c r="J77" s="12">
        <f t="shared" si="1"/>
        <v>0</v>
      </c>
      <c r="K77" s="70">
        <v>0</v>
      </c>
      <c r="L77" s="68">
        <v>0</v>
      </c>
      <c r="M77" s="68">
        <v>0</v>
      </c>
      <c r="N77" s="68">
        <v>0</v>
      </c>
      <c r="O77" s="70">
        <v>0</v>
      </c>
      <c r="P77" s="68">
        <v>0</v>
      </c>
      <c r="Q77" s="68">
        <v>0</v>
      </c>
      <c r="R77" s="68">
        <v>0</v>
      </c>
      <c r="S77" s="70">
        <v>0</v>
      </c>
      <c r="T77" s="68">
        <v>0</v>
      </c>
      <c r="U77" s="68">
        <v>0</v>
      </c>
      <c r="V77" s="68">
        <v>0</v>
      </c>
      <c r="W77" s="70">
        <v>0</v>
      </c>
    </row>
    <row r="78" spans="1:23" ht="27" x14ac:dyDescent="0.25">
      <c r="A78" s="64">
        <v>2000</v>
      </c>
      <c r="B78" s="11" t="s">
        <v>42</v>
      </c>
      <c r="C78" s="65">
        <v>2700</v>
      </c>
      <c r="D78" s="51" t="s">
        <v>64</v>
      </c>
      <c r="E78" s="66">
        <v>273</v>
      </c>
      <c r="F78" s="39" t="s">
        <v>181</v>
      </c>
      <c r="G78" s="52">
        <v>0</v>
      </c>
      <c r="H78" s="52">
        <v>0</v>
      </c>
      <c r="I78" s="52">
        <v>0</v>
      </c>
      <c r="J78" s="12">
        <f t="shared" si="1"/>
        <v>0</v>
      </c>
      <c r="K78" s="70">
        <v>0</v>
      </c>
      <c r="L78" s="68">
        <v>0</v>
      </c>
      <c r="M78" s="68">
        <v>0</v>
      </c>
      <c r="N78" s="68">
        <v>0</v>
      </c>
      <c r="O78" s="70">
        <v>0</v>
      </c>
      <c r="P78" s="68">
        <v>0</v>
      </c>
      <c r="Q78" s="68">
        <v>0</v>
      </c>
      <c r="R78" s="68">
        <v>0</v>
      </c>
      <c r="S78" s="70">
        <v>0</v>
      </c>
      <c r="T78" s="68">
        <v>0</v>
      </c>
      <c r="U78" s="68">
        <v>0</v>
      </c>
      <c r="V78" s="68">
        <v>0</v>
      </c>
      <c r="W78" s="70">
        <v>0</v>
      </c>
    </row>
    <row r="79" spans="1:23" ht="27" x14ac:dyDescent="0.25">
      <c r="A79" s="64">
        <v>2000</v>
      </c>
      <c r="B79" s="11" t="s">
        <v>42</v>
      </c>
      <c r="C79" s="65">
        <v>2700</v>
      </c>
      <c r="D79" s="51" t="s">
        <v>64</v>
      </c>
      <c r="E79" s="66">
        <v>274</v>
      </c>
      <c r="F79" s="39" t="s">
        <v>182</v>
      </c>
      <c r="G79" s="52">
        <v>0</v>
      </c>
      <c r="H79" s="52">
        <v>0</v>
      </c>
      <c r="I79" s="52">
        <v>0</v>
      </c>
      <c r="J79" s="12">
        <f t="shared" si="1"/>
        <v>0</v>
      </c>
      <c r="K79" s="70">
        <v>0</v>
      </c>
      <c r="L79" s="68">
        <v>0</v>
      </c>
      <c r="M79" s="68">
        <v>0</v>
      </c>
      <c r="N79" s="68">
        <v>0</v>
      </c>
      <c r="O79" s="70">
        <v>0</v>
      </c>
      <c r="P79" s="68">
        <v>0</v>
      </c>
      <c r="Q79" s="68">
        <v>0</v>
      </c>
      <c r="R79" s="68">
        <v>0</v>
      </c>
      <c r="S79" s="70">
        <v>0</v>
      </c>
      <c r="T79" s="68">
        <v>0</v>
      </c>
      <c r="U79" s="68">
        <v>0</v>
      </c>
      <c r="V79" s="68">
        <v>0</v>
      </c>
      <c r="W79" s="70">
        <v>0</v>
      </c>
    </row>
    <row r="80" spans="1:23" ht="27" x14ac:dyDescent="0.25">
      <c r="A80" s="64">
        <v>2000</v>
      </c>
      <c r="B80" s="11" t="s">
        <v>42</v>
      </c>
      <c r="C80" s="65">
        <v>2700</v>
      </c>
      <c r="D80" s="51" t="s">
        <v>64</v>
      </c>
      <c r="E80" s="66">
        <v>275</v>
      </c>
      <c r="F80" s="30" t="s">
        <v>183</v>
      </c>
      <c r="G80" s="52">
        <v>0</v>
      </c>
      <c r="H80" s="52">
        <v>0</v>
      </c>
      <c r="I80" s="52">
        <v>0</v>
      </c>
      <c r="J80" s="12">
        <f t="shared" si="1"/>
        <v>0</v>
      </c>
      <c r="K80" s="70">
        <v>0</v>
      </c>
      <c r="L80" s="68">
        <v>0</v>
      </c>
      <c r="M80" s="68">
        <v>0</v>
      </c>
      <c r="N80" s="68">
        <v>0</v>
      </c>
      <c r="O80" s="70">
        <v>0</v>
      </c>
      <c r="P80" s="68">
        <v>0</v>
      </c>
      <c r="Q80" s="68">
        <v>0</v>
      </c>
      <c r="R80" s="68">
        <v>0</v>
      </c>
      <c r="S80" s="70">
        <v>0</v>
      </c>
      <c r="T80" s="68">
        <v>0</v>
      </c>
      <c r="U80" s="68">
        <v>0</v>
      </c>
      <c r="V80" s="68">
        <v>0</v>
      </c>
      <c r="W80" s="70">
        <v>0</v>
      </c>
    </row>
    <row r="81" spans="1:23" x14ac:dyDescent="0.25">
      <c r="A81" s="64">
        <v>2000</v>
      </c>
      <c r="B81" s="11" t="s">
        <v>42</v>
      </c>
      <c r="C81" s="65">
        <v>2800</v>
      </c>
      <c r="D81" s="51" t="s">
        <v>65</v>
      </c>
      <c r="E81" s="66">
        <v>281</v>
      </c>
      <c r="F81" s="39" t="s">
        <v>184</v>
      </c>
      <c r="G81" s="52">
        <v>0</v>
      </c>
      <c r="H81" s="52">
        <v>0</v>
      </c>
      <c r="I81" s="52">
        <v>0</v>
      </c>
      <c r="J81" s="12">
        <f t="shared" si="1"/>
        <v>0</v>
      </c>
      <c r="K81" s="70">
        <v>0</v>
      </c>
      <c r="L81" s="68">
        <v>0</v>
      </c>
      <c r="M81" s="68">
        <v>0</v>
      </c>
      <c r="N81" s="68">
        <v>0</v>
      </c>
      <c r="O81" s="70">
        <v>0</v>
      </c>
      <c r="P81" s="68">
        <v>0</v>
      </c>
      <c r="Q81" s="68">
        <v>0</v>
      </c>
      <c r="R81" s="68">
        <v>0</v>
      </c>
      <c r="S81" s="70">
        <v>0</v>
      </c>
      <c r="T81" s="68">
        <v>0</v>
      </c>
      <c r="U81" s="68">
        <v>0</v>
      </c>
      <c r="V81" s="68">
        <v>0</v>
      </c>
      <c r="W81" s="70">
        <v>0</v>
      </c>
    </row>
    <row r="82" spans="1:23" x14ac:dyDescent="0.25">
      <c r="A82" s="64">
        <v>2000</v>
      </c>
      <c r="B82" s="11" t="s">
        <v>42</v>
      </c>
      <c r="C82" s="65">
        <v>2800</v>
      </c>
      <c r="D82" s="51" t="s">
        <v>65</v>
      </c>
      <c r="E82" s="66">
        <v>282</v>
      </c>
      <c r="F82" s="39" t="s">
        <v>185</v>
      </c>
      <c r="G82" s="52">
        <v>0</v>
      </c>
      <c r="H82" s="52">
        <v>0</v>
      </c>
      <c r="I82" s="52">
        <v>0</v>
      </c>
      <c r="J82" s="12">
        <f t="shared" si="1"/>
        <v>0</v>
      </c>
      <c r="K82" s="70">
        <v>0</v>
      </c>
      <c r="L82" s="68">
        <v>0</v>
      </c>
      <c r="M82" s="68">
        <v>0</v>
      </c>
      <c r="N82" s="68">
        <v>0</v>
      </c>
      <c r="O82" s="70">
        <v>0</v>
      </c>
      <c r="P82" s="68">
        <v>0</v>
      </c>
      <c r="Q82" s="68">
        <v>0</v>
      </c>
      <c r="R82" s="68">
        <v>0</v>
      </c>
      <c r="S82" s="70">
        <v>0</v>
      </c>
      <c r="T82" s="68">
        <v>0</v>
      </c>
      <c r="U82" s="68">
        <v>0</v>
      </c>
      <c r="V82" s="68">
        <v>0</v>
      </c>
      <c r="W82" s="70">
        <v>0</v>
      </c>
    </row>
    <row r="83" spans="1:23" x14ac:dyDescent="0.25">
      <c r="A83" s="64">
        <v>2000</v>
      </c>
      <c r="B83" s="11" t="s">
        <v>42</v>
      </c>
      <c r="C83" s="65">
        <v>2800</v>
      </c>
      <c r="D83" s="51" t="s">
        <v>65</v>
      </c>
      <c r="E83" s="66">
        <v>283</v>
      </c>
      <c r="F83" s="30" t="s">
        <v>186</v>
      </c>
      <c r="G83" s="52">
        <v>0</v>
      </c>
      <c r="H83" s="52">
        <v>0</v>
      </c>
      <c r="I83" s="52">
        <v>0</v>
      </c>
      <c r="J83" s="12">
        <f t="shared" si="1"/>
        <v>0</v>
      </c>
      <c r="K83" s="70">
        <v>0</v>
      </c>
      <c r="L83" s="68">
        <v>0</v>
      </c>
      <c r="M83" s="68">
        <v>0</v>
      </c>
      <c r="N83" s="68">
        <v>0</v>
      </c>
      <c r="O83" s="70">
        <v>0</v>
      </c>
      <c r="P83" s="68">
        <v>0</v>
      </c>
      <c r="Q83" s="68">
        <v>0</v>
      </c>
      <c r="R83" s="68">
        <v>0</v>
      </c>
      <c r="S83" s="70">
        <v>0</v>
      </c>
      <c r="T83" s="68">
        <v>0</v>
      </c>
      <c r="U83" s="68">
        <v>0</v>
      </c>
      <c r="V83" s="68">
        <v>0</v>
      </c>
      <c r="W83" s="70">
        <v>0</v>
      </c>
    </row>
    <row r="84" spans="1:23" x14ac:dyDescent="0.25">
      <c r="A84" s="64">
        <v>2000</v>
      </c>
      <c r="B84" s="11" t="s">
        <v>42</v>
      </c>
      <c r="C84" s="65">
        <v>2900</v>
      </c>
      <c r="D84" s="51" t="s">
        <v>66</v>
      </c>
      <c r="E84" s="66">
        <v>291</v>
      </c>
      <c r="F84" s="39" t="s">
        <v>187</v>
      </c>
      <c r="G84" s="52">
        <v>0</v>
      </c>
      <c r="H84" s="52">
        <v>0</v>
      </c>
      <c r="I84" s="52">
        <v>0</v>
      </c>
      <c r="J84" s="12">
        <f t="shared" si="1"/>
        <v>0</v>
      </c>
      <c r="K84" s="70">
        <v>0</v>
      </c>
      <c r="L84" s="68">
        <v>0</v>
      </c>
      <c r="M84" s="68">
        <v>0</v>
      </c>
      <c r="N84" s="68">
        <v>0</v>
      </c>
      <c r="O84" s="70">
        <v>0</v>
      </c>
      <c r="P84" s="68">
        <v>0</v>
      </c>
      <c r="Q84" s="68">
        <v>0</v>
      </c>
      <c r="R84" s="68">
        <v>0</v>
      </c>
      <c r="S84" s="70">
        <v>0</v>
      </c>
      <c r="T84" s="68">
        <v>0</v>
      </c>
      <c r="U84" s="68">
        <v>0</v>
      </c>
      <c r="V84" s="68">
        <v>0</v>
      </c>
      <c r="W84" s="70">
        <v>0</v>
      </c>
    </row>
    <row r="85" spans="1:23" x14ac:dyDescent="0.25">
      <c r="A85" s="64">
        <v>2000</v>
      </c>
      <c r="B85" s="11" t="s">
        <v>42</v>
      </c>
      <c r="C85" s="65">
        <v>2900</v>
      </c>
      <c r="D85" s="51" t="s">
        <v>66</v>
      </c>
      <c r="E85" s="66">
        <v>292</v>
      </c>
      <c r="F85" s="39" t="s">
        <v>188</v>
      </c>
      <c r="G85" s="52">
        <v>0</v>
      </c>
      <c r="H85" s="52">
        <v>0</v>
      </c>
      <c r="I85" s="52">
        <v>0</v>
      </c>
      <c r="J85" s="12">
        <f t="shared" si="1"/>
        <v>0</v>
      </c>
      <c r="K85" s="70">
        <v>0</v>
      </c>
      <c r="L85" s="68">
        <v>0</v>
      </c>
      <c r="M85" s="68">
        <v>0</v>
      </c>
      <c r="N85" s="68">
        <v>0</v>
      </c>
      <c r="O85" s="70">
        <v>0</v>
      </c>
      <c r="P85" s="68">
        <v>0</v>
      </c>
      <c r="Q85" s="68">
        <v>0</v>
      </c>
      <c r="R85" s="68">
        <v>0</v>
      </c>
      <c r="S85" s="70">
        <v>0</v>
      </c>
      <c r="T85" s="68">
        <v>0</v>
      </c>
      <c r="U85" s="68">
        <v>0</v>
      </c>
      <c r="V85" s="68">
        <v>0</v>
      </c>
      <c r="W85" s="70">
        <v>0</v>
      </c>
    </row>
    <row r="86" spans="1:23" ht="27" x14ac:dyDescent="0.25">
      <c r="A86" s="64">
        <v>2000</v>
      </c>
      <c r="B86" s="11" t="s">
        <v>42</v>
      </c>
      <c r="C86" s="65">
        <v>2900</v>
      </c>
      <c r="D86" s="51" t="s">
        <v>66</v>
      </c>
      <c r="E86" s="66">
        <v>293</v>
      </c>
      <c r="F86" s="30" t="s">
        <v>189</v>
      </c>
      <c r="G86" s="52">
        <v>0</v>
      </c>
      <c r="H86" s="52">
        <v>0</v>
      </c>
      <c r="I86" s="52">
        <v>0</v>
      </c>
      <c r="J86" s="12">
        <f t="shared" si="1"/>
        <v>0</v>
      </c>
      <c r="K86" s="70">
        <v>0</v>
      </c>
      <c r="L86" s="68">
        <v>0</v>
      </c>
      <c r="M86" s="68">
        <v>0</v>
      </c>
      <c r="N86" s="68">
        <v>0</v>
      </c>
      <c r="O86" s="70">
        <v>0</v>
      </c>
      <c r="P86" s="68">
        <v>0</v>
      </c>
      <c r="Q86" s="68">
        <v>0</v>
      </c>
      <c r="R86" s="68">
        <v>0</v>
      </c>
      <c r="S86" s="70">
        <v>0</v>
      </c>
      <c r="T86" s="68">
        <v>0</v>
      </c>
      <c r="U86" s="68">
        <v>0</v>
      </c>
      <c r="V86" s="68">
        <v>0</v>
      </c>
      <c r="W86" s="70">
        <v>0</v>
      </c>
    </row>
    <row r="87" spans="1:23" ht="27" x14ac:dyDescent="0.25">
      <c r="A87" s="64">
        <v>2000</v>
      </c>
      <c r="B87" s="11" t="s">
        <v>42</v>
      </c>
      <c r="C87" s="65">
        <v>2900</v>
      </c>
      <c r="D87" s="51" t="s">
        <v>66</v>
      </c>
      <c r="E87" s="66">
        <v>294</v>
      </c>
      <c r="F87" s="30" t="s">
        <v>190</v>
      </c>
      <c r="G87" s="52">
        <v>0</v>
      </c>
      <c r="H87" s="52">
        <v>0</v>
      </c>
      <c r="I87" s="52">
        <v>0</v>
      </c>
      <c r="J87" s="12">
        <f t="shared" si="1"/>
        <v>0</v>
      </c>
      <c r="K87" s="70">
        <v>0</v>
      </c>
      <c r="L87" s="68">
        <v>0</v>
      </c>
      <c r="M87" s="68">
        <v>0</v>
      </c>
      <c r="N87" s="68">
        <v>0</v>
      </c>
      <c r="O87" s="70">
        <v>0</v>
      </c>
      <c r="P87" s="68">
        <v>0</v>
      </c>
      <c r="Q87" s="68">
        <v>0</v>
      </c>
      <c r="R87" s="68">
        <v>0</v>
      </c>
      <c r="S87" s="70">
        <v>0</v>
      </c>
      <c r="T87" s="68">
        <v>0</v>
      </c>
      <c r="U87" s="68">
        <v>0</v>
      </c>
      <c r="V87" s="68">
        <v>0</v>
      </c>
      <c r="W87" s="70">
        <v>0</v>
      </c>
    </row>
    <row r="88" spans="1:23" ht="27" x14ac:dyDescent="0.25">
      <c r="A88" s="64">
        <v>2000</v>
      </c>
      <c r="B88" s="11" t="s">
        <v>42</v>
      </c>
      <c r="C88" s="65">
        <v>2900</v>
      </c>
      <c r="D88" s="51" t="s">
        <v>66</v>
      </c>
      <c r="E88" s="66">
        <v>295</v>
      </c>
      <c r="F88" s="30" t="s">
        <v>191</v>
      </c>
      <c r="G88" s="52">
        <v>0</v>
      </c>
      <c r="H88" s="52">
        <v>0</v>
      </c>
      <c r="I88" s="52">
        <v>0</v>
      </c>
      <c r="J88" s="12">
        <f t="shared" si="1"/>
        <v>0</v>
      </c>
      <c r="K88" s="70">
        <v>0</v>
      </c>
      <c r="L88" s="68">
        <v>0</v>
      </c>
      <c r="M88" s="68">
        <v>0</v>
      </c>
      <c r="N88" s="68">
        <v>0</v>
      </c>
      <c r="O88" s="70">
        <v>0</v>
      </c>
      <c r="P88" s="68">
        <v>0</v>
      </c>
      <c r="Q88" s="68">
        <v>0</v>
      </c>
      <c r="R88" s="68">
        <v>0</v>
      </c>
      <c r="S88" s="70">
        <v>0</v>
      </c>
      <c r="T88" s="68">
        <v>0</v>
      </c>
      <c r="U88" s="68">
        <v>0</v>
      </c>
      <c r="V88" s="68">
        <v>0</v>
      </c>
      <c r="W88" s="70">
        <v>0</v>
      </c>
    </row>
    <row r="89" spans="1:23" x14ac:dyDescent="0.25">
      <c r="A89" s="64">
        <v>2000</v>
      </c>
      <c r="B89" s="11" t="s">
        <v>42</v>
      </c>
      <c r="C89" s="65">
        <v>2900</v>
      </c>
      <c r="D89" s="51" t="s">
        <v>66</v>
      </c>
      <c r="E89" s="66">
        <v>296</v>
      </c>
      <c r="F89" s="30" t="s">
        <v>192</v>
      </c>
      <c r="G89" s="52">
        <v>10900</v>
      </c>
      <c r="H89" s="52">
        <v>0</v>
      </c>
      <c r="I89" s="52">
        <v>0</v>
      </c>
      <c r="J89" s="12">
        <f t="shared" si="1"/>
        <v>10900</v>
      </c>
      <c r="K89" s="70">
        <v>0</v>
      </c>
      <c r="L89" s="68">
        <v>0</v>
      </c>
      <c r="M89" s="68">
        <v>0</v>
      </c>
      <c r="N89" s="68">
        <v>0</v>
      </c>
      <c r="O89" s="70">
        <v>0</v>
      </c>
      <c r="P89" s="68">
        <v>0</v>
      </c>
      <c r="Q89" s="68">
        <v>0</v>
      </c>
      <c r="R89" s="68">
        <v>0</v>
      </c>
      <c r="S89" s="70">
        <v>0</v>
      </c>
      <c r="T89" s="68">
        <v>0</v>
      </c>
      <c r="U89" s="68">
        <v>0</v>
      </c>
      <c r="V89" s="68">
        <v>0</v>
      </c>
      <c r="W89" s="70">
        <v>0</v>
      </c>
    </row>
    <row r="90" spans="1:23" ht="27" x14ac:dyDescent="0.25">
      <c r="A90" s="64">
        <v>2000</v>
      </c>
      <c r="B90" s="11" t="s">
        <v>42</v>
      </c>
      <c r="C90" s="65">
        <v>2900</v>
      </c>
      <c r="D90" s="51" t="s">
        <v>66</v>
      </c>
      <c r="E90" s="66">
        <v>297</v>
      </c>
      <c r="F90" s="30" t="s">
        <v>193</v>
      </c>
      <c r="G90" s="52">
        <v>0</v>
      </c>
      <c r="H90" s="52">
        <v>0</v>
      </c>
      <c r="I90" s="52">
        <v>0</v>
      </c>
      <c r="J90" s="12">
        <f t="shared" si="1"/>
        <v>0</v>
      </c>
      <c r="K90" s="70">
        <v>0</v>
      </c>
      <c r="L90" s="68">
        <v>0</v>
      </c>
      <c r="M90" s="68">
        <v>0</v>
      </c>
      <c r="N90" s="68">
        <v>0</v>
      </c>
      <c r="O90" s="70">
        <v>0</v>
      </c>
      <c r="P90" s="68">
        <v>0</v>
      </c>
      <c r="Q90" s="68">
        <v>0</v>
      </c>
      <c r="R90" s="68">
        <v>0</v>
      </c>
      <c r="S90" s="70">
        <v>0</v>
      </c>
      <c r="T90" s="68">
        <v>0</v>
      </c>
      <c r="U90" s="68">
        <v>0</v>
      </c>
      <c r="V90" s="68">
        <v>0</v>
      </c>
      <c r="W90" s="70">
        <v>0</v>
      </c>
    </row>
    <row r="91" spans="1:23" ht="27" x14ac:dyDescent="0.25">
      <c r="A91" s="64">
        <v>2000</v>
      </c>
      <c r="B91" s="11" t="s">
        <v>42</v>
      </c>
      <c r="C91" s="65">
        <v>2900</v>
      </c>
      <c r="D91" s="51" t="s">
        <v>66</v>
      </c>
      <c r="E91" s="66">
        <v>298</v>
      </c>
      <c r="F91" s="30" t="s">
        <v>194</v>
      </c>
      <c r="G91" s="52">
        <v>0</v>
      </c>
      <c r="H91" s="52">
        <v>0</v>
      </c>
      <c r="I91" s="52">
        <v>0</v>
      </c>
      <c r="J91" s="12">
        <f t="shared" si="1"/>
        <v>0</v>
      </c>
      <c r="K91" s="70">
        <v>0</v>
      </c>
      <c r="L91" s="68">
        <v>0</v>
      </c>
      <c r="M91" s="68">
        <v>0</v>
      </c>
      <c r="N91" s="68">
        <v>0</v>
      </c>
      <c r="O91" s="70">
        <v>0</v>
      </c>
      <c r="P91" s="68">
        <v>0</v>
      </c>
      <c r="Q91" s="68">
        <v>0</v>
      </c>
      <c r="R91" s="68">
        <v>0</v>
      </c>
      <c r="S91" s="70">
        <v>0</v>
      </c>
      <c r="T91" s="68">
        <v>0</v>
      </c>
      <c r="U91" s="68">
        <v>0</v>
      </c>
      <c r="V91" s="68">
        <v>0</v>
      </c>
      <c r="W91" s="70">
        <v>0</v>
      </c>
    </row>
    <row r="92" spans="1:23" x14ac:dyDescent="0.25">
      <c r="A92" s="64">
        <v>2000</v>
      </c>
      <c r="B92" s="11" t="s">
        <v>42</v>
      </c>
      <c r="C92" s="65">
        <v>2900</v>
      </c>
      <c r="D92" s="51" t="s">
        <v>66</v>
      </c>
      <c r="E92" s="66">
        <v>299</v>
      </c>
      <c r="F92" s="30" t="s">
        <v>195</v>
      </c>
      <c r="G92" s="52">
        <v>0</v>
      </c>
      <c r="H92" s="52">
        <v>0</v>
      </c>
      <c r="I92" s="52">
        <v>0</v>
      </c>
      <c r="J92" s="12">
        <f t="shared" si="1"/>
        <v>0</v>
      </c>
      <c r="K92" s="70">
        <v>0</v>
      </c>
      <c r="L92" s="68">
        <v>0</v>
      </c>
      <c r="M92" s="68">
        <v>0</v>
      </c>
      <c r="N92" s="68">
        <v>0</v>
      </c>
      <c r="O92" s="70">
        <v>0</v>
      </c>
      <c r="P92" s="68">
        <v>0</v>
      </c>
      <c r="Q92" s="68">
        <v>0</v>
      </c>
      <c r="R92" s="68">
        <v>0</v>
      </c>
      <c r="S92" s="70">
        <v>0</v>
      </c>
      <c r="T92" s="68">
        <v>0</v>
      </c>
      <c r="U92" s="68">
        <v>0</v>
      </c>
      <c r="V92" s="68">
        <v>0</v>
      </c>
      <c r="W92" s="70">
        <v>0</v>
      </c>
    </row>
    <row r="93" spans="1:23" x14ac:dyDescent="0.25">
      <c r="A93" s="66">
        <v>3000</v>
      </c>
      <c r="B93" s="6" t="s">
        <v>43</v>
      </c>
      <c r="C93" s="65">
        <v>3100</v>
      </c>
      <c r="D93" s="51" t="s">
        <v>67</v>
      </c>
      <c r="E93" s="66">
        <v>311</v>
      </c>
      <c r="F93" s="39" t="s">
        <v>196</v>
      </c>
      <c r="G93" s="52">
        <v>0</v>
      </c>
      <c r="H93" s="52">
        <v>0</v>
      </c>
      <c r="I93" s="52">
        <v>0</v>
      </c>
      <c r="J93" s="12">
        <f t="shared" si="1"/>
        <v>0</v>
      </c>
      <c r="K93" s="70">
        <v>0</v>
      </c>
      <c r="L93" s="68">
        <v>0</v>
      </c>
      <c r="M93" s="68"/>
      <c r="N93" s="68">
        <v>0</v>
      </c>
      <c r="O93" s="70">
        <v>0</v>
      </c>
      <c r="P93" s="68">
        <v>0</v>
      </c>
      <c r="Q93" s="68"/>
      <c r="R93" s="68">
        <v>0</v>
      </c>
      <c r="S93" s="70">
        <v>0</v>
      </c>
      <c r="T93" s="68">
        <v>0</v>
      </c>
      <c r="U93" s="68"/>
      <c r="V93" s="68">
        <v>0</v>
      </c>
      <c r="W93" s="70">
        <v>0</v>
      </c>
    </row>
    <row r="94" spans="1:23" x14ac:dyDescent="0.25">
      <c r="A94" s="66">
        <v>3000</v>
      </c>
      <c r="B94" s="6" t="s">
        <v>43</v>
      </c>
      <c r="C94" s="65">
        <v>3100</v>
      </c>
      <c r="D94" s="51" t="s">
        <v>67</v>
      </c>
      <c r="E94" s="66">
        <v>312</v>
      </c>
      <c r="F94" s="39" t="s">
        <v>197</v>
      </c>
      <c r="G94" s="52">
        <v>0</v>
      </c>
      <c r="H94" s="52">
        <v>0</v>
      </c>
      <c r="I94" s="52">
        <v>0</v>
      </c>
      <c r="J94" s="12">
        <f t="shared" si="1"/>
        <v>0</v>
      </c>
      <c r="K94" s="70">
        <v>0</v>
      </c>
      <c r="L94" s="68">
        <v>0</v>
      </c>
      <c r="M94" s="68">
        <v>0</v>
      </c>
      <c r="N94" s="68">
        <v>0</v>
      </c>
      <c r="O94" s="70">
        <v>0</v>
      </c>
      <c r="P94" s="68">
        <v>0</v>
      </c>
      <c r="Q94" s="68">
        <v>0</v>
      </c>
      <c r="R94" s="68">
        <v>0</v>
      </c>
      <c r="S94" s="70">
        <v>0</v>
      </c>
      <c r="T94" s="68">
        <v>0</v>
      </c>
      <c r="U94" s="68">
        <v>0</v>
      </c>
      <c r="V94" s="68">
        <v>0</v>
      </c>
      <c r="W94" s="70">
        <v>0</v>
      </c>
    </row>
    <row r="95" spans="1:23" x14ac:dyDescent="0.25">
      <c r="A95" s="66">
        <v>3000</v>
      </c>
      <c r="B95" s="6" t="s">
        <v>43</v>
      </c>
      <c r="C95" s="65">
        <v>3100</v>
      </c>
      <c r="D95" s="51" t="s">
        <v>67</v>
      </c>
      <c r="E95" s="66">
        <v>313</v>
      </c>
      <c r="F95" s="39" t="s">
        <v>198</v>
      </c>
      <c r="G95" s="52">
        <v>0</v>
      </c>
      <c r="H95" s="52">
        <v>0</v>
      </c>
      <c r="I95" s="52">
        <v>0</v>
      </c>
      <c r="J95" s="12">
        <f t="shared" si="1"/>
        <v>0</v>
      </c>
      <c r="K95" s="70">
        <v>0</v>
      </c>
      <c r="L95" s="68">
        <v>0</v>
      </c>
      <c r="M95" s="68">
        <v>0</v>
      </c>
      <c r="N95" s="68">
        <v>0</v>
      </c>
      <c r="O95" s="70">
        <v>0</v>
      </c>
      <c r="P95" s="68">
        <v>0</v>
      </c>
      <c r="Q95" s="68">
        <v>0</v>
      </c>
      <c r="R95" s="68">
        <v>0</v>
      </c>
      <c r="S95" s="70">
        <v>0</v>
      </c>
      <c r="T95" s="68">
        <v>0</v>
      </c>
      <c r="U95" s="68">
        <v>0</v>
      </c>
      <c r="V95" s="68">
        <v>0</v>
      </c>
      <c r="W95" s="70">
        <v>0</v>
      </c>
    </row>
    <row r="96" spans="1:23" x14ac:dyDescent="0.25">
      <c r="A96" s="66">
        <v>3000</v>
      </c>
      <c r="B96" s="6" t="s">
        <v>43</v>
      </c>
      <c r="C96" s="65">
        <v>3100</v>
      </c>
      <c r="D96" s="51" t="s">
        <v>67</v>
      </c>
      <c r="E96" s="66">
        <v>314</v>
      </c>
      <c r="F96" s="39" t="s">
        <v>199</v>
      </c>
      <c r="G96" s="52">
        <v>81900</v>
      </c>
      <c r="H96" s="52">
        <v>0</v>
      </c>
      <c r="I96" s="52">
        <v>0</v>
      </c>
      <c r="J96" s="12">
        <f t="shared" si="1"/>
        <v>81900</v>
      </c>
      <c r="K96" s="70">
        <v>8000.29</v>
      </c>
      <c r="L96" s="68">
        <v>0</v>
      </c>
      <c r="M96" s="68">
        <v>0</v>
      </c>
      <c r="N96" s="68">
        <v>8000.29</v>
      </c>
      <c r="O96" s="70">
        <v>8000.29</v>
      </c>
      <c r="P96" s="68">
        <v>0</v>
      </c>
      <c r="Q96" s="68">
        <v>0</v>
      </c>
      <c r="R96" s="68">
        <v>8000.29</v>
      </c>
      <c r="S96" s="70">
        <v>8000.29</v>
      </c>
      <c r="T96" s="68">
        <v>0</v>
      </c>
      <c r="U96" s="68">
        <v>0</v>
      </c>
      <c r="V96" s="68">
        <v>8000.29</v>
      </c>
      <c r="W96" s="70">
        <v>8000.29</v>
      </c>
    </row>
    <row r="97" spans="1:23" x14ac:dyDescent="0.25">
      <c r="A97" s="66">
        <v>3000</v>
      </c>
      <c r="B97" s="6" t="s">
        <v>43</v>
      </c>
      <c r="C97" s="65">
        <v>3100</v>
      </c>
      <c r="D97" s="51" t="s">
        <v>67</v>
      </c>
      <c r="E97" s="66">
        <v>315</v>
      </c>
      <c r="F97" s="39" t="s">
        <v>200</v>
      </c>
      <c r="G97" s="52">
        <v>0</v>
      </c>
      <c r="H97" s="52">
        <v>0</v>
      </c>
      <c r="I97" s="52">
        <v>0</v>
      </c>
      <c r="J97" s="12">
        <f t="shared" si="1"/>
        <v>0</v>
      </c>
      <c r="K97" s="70">
        <v>0</v>
      </c>
      <c r="L97" s="68">
        <v>0</v>
      </c>
      <c r="M97" s="68">
        <v>0</v>
      </c>
      <c r="N97" s="68">
        <v>0</v>
      </c>
      <c r="O97" s="70">
        <v>0</v>
      </c>
      <c r="P97" s="68">
        <v>0</v>
      </c>
      <c r="Q97" s="68">
        <v>0</v>
      </c>
      <c r="R97" s="68">
        <v>0</v>
      </c>
      <c r="S97" s="70">
        <v>0</v>
      </c>
      <c r="T97" s="68">
        <v>0</v>
      </c>
      <c r="U97" s="68">
        <v>0</v>
      </c>
      <c r="V97" s="68">
        <v>0</v>
      </c>
      <c r="W97" s="70">
        <v>0</v>
      </c>
    </row>
    <row r="98" spans="1:23" x14ac:dyDescent="0.25">
      <c r="A98" s="66">
        <v>3000</v>
      </c>
      <c r="B98" s="6" t="s">
        <v>43</v>
      </c>
      <c r="C98" s="65">
        <v>3100</v>
      </c>
      <c r="D98" s="51" t="s">
        <v>67</v>
      </c>
      <c r="E98" s="66">
        <v>316</v>
      </c>
      <c r="F98" s="39" t="s">
        <v>201</v>
      </c>
      <c r="G98" s="52">
        <v>0</v>
      </c>
      <c r="H98" s="52">
        <v>0</v>
      </c>
      <c r="I98" s="52">
        <v>0</v>
      </c>
      <c r="J98" s="12">
        <f t="shared" si="1"/>
        <v>0</v>
      </c>
      <c r="K98" s="70">
        <v>0</v>
      </c>
      <c r="L98" s="68">
        <v>0</v>
      </c>
      <c r="M98" s="68">
        <v>0</v>
      </c>
      <c r="N98" s="68">
        <v>0</v>
      </c>
      <c r="O98" s="70">
        <v>0</v>
      </c>
      <c r="P98" s="68">
        <v>0</v>
      </c>
      <c r="Q98" s="68">
        <v>0</v>
      </c>
      <c r="R98" s="68">
        <v>0</v>
      </c>
      <c r="S98" s="70">
        <v>0</v>
      </c>
      <c r="T98" s="68">
        <v>0</v>
      </c>
      <c r="U98" s="68">
        <v>0</v>
      </c>
      <c r="V98" s="68">
        <v>0</v>
      </c>
      <c r="W98" s="70">
        <v>0</v>
      </c>
    </row>
    <row r="99" spans="1:23" ht="27" x14ac:dyDescent="0.25">
      <c r="A99" s="66">
        <v>3000</v>
      </c>
      <c r="B99" s="6" t="s">
        <v>43</v>
      </c>
      <c r="C99" s="65">
        <v>3100</v>
      </c>
      <c r="D99" s="51" t="s">
        <v>67</v>
      </c>
      <c r="E99" s="66">
        <v>317</v>
      </c>
      <c r="F99" s="30" t="s">
        <v>202</v>
      </c>
      <c r="G99" s="52">
        <v>0</v>
      </c>
      <c r="H99" s="52">
        <v>0</v>
      </c>
      <c r="I99" s="52">
        <v>0</v>
      </c>
      <c r="J99" s="12">
        <f t="shared" si="1"/>
        <v>0</v>
      </c>
      <c r="K99" s="70">
        <v>0</v>
      </c>
      <c r="L99" s="68">
        <v>0</v>
      </c>
      <c r="M99" s="68">
        <v>0</v>
      </c>
      <c r="N99" s="68">
        <v>0</v>
      </c>
      <c r="O99" s="70">
        <v>0</v>
      </c>
      <c r="P99" s="68">
        <v>0</v>
      </c>
      <c r="Q99" s="68">
        <v>0</v>
      </c>
      <c r="R99" s="68">
        <v>0</v>
      </c>
      <c r="S99" s="70">
        <v>0</v>
      </c>
      <c r="T99" s="68">
        <v>0</v>
      </c>
      <c r="U99" s="68">
        <v>0</v>
      </c>
      <c r="V99" s="68">
        <v>0</v>
      </c>
      <c r="W99" s="70">
        <v>0</v>
      </c>
    </row>
    <row r="100" spans="1:23" x14ac:dyDescent="0.25">
      <c r="A100" s="66">
        <v>3000</v>
      </c>
      <c r="B100" s="6" t="s">
        <v>43</v>
      </c>
      <c r="C100" s="65">
        <v>3100</v>
      </c>
      <c r="D100" s="51" t="s">
        <v>67</v>
      </c>
      <c r="E100" s="66">
        <v>318</v>
      </c>
      <c r="F100" s="39" t="s">
        <v>203</v>
      </c>
      <c r="G100" s="52">
        <v>0</v>
      </c>
      <c r="H100" s="52">
        <v>0</v>
      </c>
      <c r="I100" s="52">
        <v>0</v>
      </c>
      <c r="J100" s="12">
        <f t="shared" si="1"/>
        <v>0</v>
      </c>
      <c r="K100" s="70">
        <v>0</v>
      </c>
      <c r="L100" s="68">
        <v>0</v>
      </c>
      <c r="M100" s="68">
        <v>0</v>
      </c>
      <c r="N100" s="68">
        <v>0</v>
      </c>
      <c r="O100" s="70">
        <v>0</v>
      </c>
      <c r="P100" s="68">
        <v>0</v>
      </c>
      <c r="Q100" s="68">
        <v>0</v>
      </c>
      <c r="R100" s="68">
        <v>0</v>
      </c>
      <c r="S100" s="70">
        <v>0</v>
      </c>
      <c r="T100" s="68">
        <v>0</v>
      </c>
      <c r="U100" s="68">
        <v>0</v>
      </c>
      <c r="V100" s="68">
        <v>0</v>
      </c>
      <c r="W100" s="70">
        <v>0</v>
      </c>
    </row>
    <row r="101" spans="1:23" x14ac:dyDescent="0.25">
      <c r="A101" s="66">
        <v>3000</v>
      </c>
      <c r="B101" s="6" t="s">
        <v>43</v>
      </c>
      <c r="C101" s="65">
        <v>3100</v>
      </c>
      <c r="D101" s="51" t="s">
        <v>67</v>
      </c>
      <c r="E101" s="66">
        <v>319</v>
      </c>
      <c r="F101" s="39" t="s">
        <v>204</v>
      </c>
      <c r="G101" s="52">
        <v>0</v>
      </c>
      <c r="H101" s="52">
        <v>0</v>
      </c>
      <c r="I101" s="52">
        <v>0</v>
      </c>
      <c r="J101" s="12">
        <f t="shared" si="1"/>
        <v>0</v>
      </c>
      <c r="K101" s="70">
        <v>0</v>
      </c>
      <c r="L101" s="68">
        <v>0</v>
      </c>
      <c r="M101" s="68">
        <v>0</v>
      </c>
      <c r="N101" s="68">
        <v>0</v>
      </c>
      <c r="O101" s="70">
        <v>0</v>
      </c>
      <c r="P101" s="68">
        <v>0</v>
      </c>
      <c r="Q101" s="68">
        <v>0</v>
      </c>
      <c r="R101" s="68">
        <v>0</v>
      </c>
      <c r="S101" s="70">
        <v>0</v>
      </c>
      <c r="T101" s="68">
        <v>0</v>
      </c>
      <c r="U101" s="68">
        <v>0</v>
      </c>
      <c r="V101" s="68">
        <v>0</v>
      </c>
      <c r="W101" s="70">
        <v>0</v>
      </c>
    </row>
    <row r="102" spans="1:23" x14ac:dyDescent="0.25">
      <c r="A102" s="66">
        <v>3000</v>
      </c>
      <c r="B102" s="6" t="s">
        <v>43</v>
      </c>
      <c r="C102" s="65">
        <v>3200</v>
      </c>
      <c r="D102" s="51" t="s">
        <v>68</v>
      </c>
      <c r="E102" s="66">
        <v>321</v>
      </c>
      <c r="F102" s="39" t="s">
        <v>205</v>
      </c>
      <c r="G102" s="52">
        <v>0</v>
      </c>
      <c r="H102" s="52">
        <v>0</v>
      </c>
      <c r="I102" s="52">
        <v>0</v>
      </c>
      <c r="J102" s="12">
        <f t="shared" si="1"/>
        <v>0</v>
      </c>
      <c r="K102" s="70">
        <v>0</v>
      </c>
      <c r="L102" s="68">
        <v>0</v>
      </c>
      <c r="M102" s="68">
        <v>0</v>
      </c>
      <c r="N102" s="68">
        <v>0</v>
      </c>
      <c r="O102" s="70">
        <v>0</v>
      </c>
      <c r="P102" s="68">
        <v>0</v>
      </c>
      <c r="Q102" s="68">
        <v>0</v>
      </c>
      <c r="R102" s="68">
        <v>0</v>
      </c>
      <c r="S102" s="70">
        <v>0</v>
      </c>
      <c r="T102" s="68">
        <v>0</v>
      </c>
      <c r="U102" s="68">
        <v>0</v>
      </c>
      <c r="V102" s="68">
        <v>0</v>
      </c>
      <c r="W102" s="70">
        <v>0</v>
      </c>
    </row>
    <row r="103" spans="1:23" x14ac:dyDescent="0.25">
      <c r="A103" s="66">
        <v>3000</v>
      </c>
      <c r="B103" s="6" t="s">
        <v>43</v>
      </c>
      <c r="C103" s="65">
        <v>3200</v>
      </c>
      <c r="D103" s="51" t="s">
        <v>68</v>
      </c>
      <c r="E103" s="66">
        <v>322</v>
      </c>
      <c r="F103" s="39" t="s">
        <v>206</v>
      </c>
      <c r="G103" s="52">
        <v>0</v>
      </c>
      <c r="H103" s="52">
        <v>0</v>
      </c>
      <c r="I103" s="52">
        <v>0</v>
      </c>
      <c r="J103" s="12">
        <f t="shared" si="1"/>
        <v>0</v>
      </c>
      <c r="K103" s="70">
        <v>0</v>
      </c>
      <c r="L103" s="68">
        <v>0</v>
      </c>
      <c r="M103" s="68">
        <v>0</v>
      </c>
      <c r="N103" s="68">
        <v>0</v>
      </c>
      <c r="O103" s="70">
        <v>0</v>
      </c>
      <c r="P103" s="68">
        <v>0</v>
      </c>
      <c r="Q103" s="68">
        <v>0</v>
      </c>
      <c r="R103" s="68">
        <v>0</v>
      </c>
      <c r="S103" s="70">
        <v>0</v>
      </c>
      <c r="T103" s="68">
        <v>0</v>
      </c>
      <c r="U103" s="68">
        <v>0</v>
      </c>
      <c r="V103" s="68">
        <v>0</v>
      </c>
      <c r="W103" s="70">
        <v>0</v>
      </c>
    </row>
    <row r="104" spans="1:23" ht="27" x14ac:dyDescent="0.25">
      <c r="A104" s="66">
        <v>3000</v>
      </c>
      <c r="B104" s="6" t="s">
        <v>43</v>
      </c>
      <c r="C104" s="65">
        <v>3200</v>
      </c>
      <c r="D104" s="51" t="s">
        <v>68</v>
      </c>
      <c r="E104" s="66">
        <v>323</v>
      </c>
      <c r="F104" s="30" t="s">
        <v>207</v>
      </c>
      <c r="G104" s="52">
        <v>0</v>
      </c>
      <c r="H104" s="52">
        <v>0</v>
      </c>
      <c r="I104" s="52">
        <v>0</v>
      </c>
      <c r="J104" s="12">
        <f t="shared" si="1"/>
        <v>0</v>
      </c>
      <c r="K104" s="70">
        <v>0</v>
      </c>
      <c r="L104" s="68">
        <v>0</v>
      </c>
      <c r="M104" s="68">
        <v>0</v>
      </c>
      <c r="N104" s="68">
        <v>0</v>
      </c>
      <c r="O104" s="70">
        <v>0</v>
      </c>
      <c r="P104" s="68">
        <v>0</v>
      </c>
      <c r="Q104" s="68">
        <v>0</v>
      </c>
      <c r="R104" s="68">
        <v>0</v>
      </c>
      <c r="S104" s="70">
        <v>0</v>
      </c>
      <c r="T104" s="68">
        <v>0</v>
      </c>
      <c r="U104" s="68">
        <v>0</v>
      </c>
      <c r="V104" s="68">
        <v>0</v>
      </c>
      <c r="W104" s="70">
        <v>0</v>
      </c>
    </row>
    <row r="105" spans="1:23" ht="27" x14ac:dyDescent="0.25">
      <c r="A105" s="66">
        <v>3000</v>
      </c>
      <c r="B105" s="6" t="s">
        <v>43</v>
      </c>
      <c r="C105" s="65">
        <v>3200</v>
      </c>
      <c r="D105" s="51" t="s">
        <v>68</v>
      </c>
      <c r="E105" s="66">
        <v>324</v>
      </c>
      <c r="F105" s="30" t="s">
        <v>208</v>
      </c>
      <c r="G105" s="52">
        <v>0</v>
      </c>
      <c r="H105" s="52">
        <v>0</v>
      </c>
      <c r="I105" s="52">
        <v>0</v>
      </c>
      <c r="J105" s="12">
        <f t="shared" si="1"/>
        <v>0</v>
      </c>
      <c r="K105" s="70">
        <v>0</v>
      </c>
      <c r="L105" s="68">
        <v>0</v>
      </c>
      <c r="M105" s="68">
        <v>0</v>
      </c>
      <c r="N105" s="68">
        <v>0</v>
      </c>
      <c r="O105" s="70">
        <v>0</v>
      </c>
      <c r="P105" s="68">
        <v>0</v>
      </c>
      <c r="Q105" s="68">
        <v>0</v>
      </c>
      <c r="R105" s="68">
        <v>0</v>
      </c>
      <c r="S105" s="70">
        <v>0</v>
      </c>
      <c r="T105" s="68">
        <v>0</v>
      </c>
      <c r="U105" s="68">
        <v>0</v>
      </c>
      <c r="V105" s="68">
        <v>0</v>
      </c>
      <c r="W105" s="70">
        <v>0</v>
      </c>
    </row>
    <row r="106" spans="1:23" x14ac:dyDescent="0.25">
      <c r="A106" s="66">
        <v>3000</v>
      </c>
      <c r="B106" s="6" t="s">
        <v>43</v>
      </c>
      <c r="C106" s="65">
        <v>3200</v>
      </c>
      <c r="D106" s="51" t="s">
        <v>68</v>
      </c>
      <c r="E106" s="66">
        <v>325</v>
      </c>
      <c r="F106" s="39" t="s">
        <v>209</v>
      </c>
      <c r="G106" s="52">
        <v>0</v>
      </c>
      <c r="H106" s="52">
        <v>0</v>
      </c>
      <c r="I106" s="52">
        <v>0</v>
      </c>
      <c r="J106" s="12">
        <f t="shared" si="1"/>
        <v>0</v>
      </c>
      <c r="K106" s="70">
        <v>0</v>
      </c>
      <c r="L106" s="68">
        <v>0</v>
      </c>
      <c r="M106" s="68">
        <v>0</v>
      </c>
      <c r="N106" s="68">
        <v>0</v>
      </c>
      <c r="O106" s="70">
        <v>0</v>
      </c>
      <c r="P106" s="68">
        <v>0</v>
      </c>
      <c r="Q106" s="68">
        <v>0</v>
      </c>
      <c r="R106" s="68">
        <v>0</v>
      </c>
      <c r="S106" s="70">
        <v>0</v>
      </c>
      <c r="T106" s="68">
        <v>0</v>
      </c>
      <c r="U106" s="68">
        <v>0</v>
      </c>
      <c r="V106" s="68">
        <v>0</v>
      </c>
      <c r="W106" s="70">
        <v>0</v>
      </c>
    </row>
    <row r="107" spans="1:23" x14ac:dyDescent="0.25">
      <c r="A107" s="66">
        <v>3000</v>
      </c>
      <c r="B107" s="6" t="s">
        <v>43</v>
      </c>
      <c r="C107" s="65">
        <v>3200</v>
      </c>
      <c r="D107" s="51" t="s">
        <v>68</v>
      </c>
      <c r="E107" s="66">
        <v>326</v>
      </c>
      <c r="F107" s="30" t="s">
        <v>210</v>
      </c>
      <c r="G107" s="52">
        <v>0</v>
      </c>
      <c r="H107" s="52">
        <v>0</v>
      </c>
      <c r="I107" s="52">
        <v>0</v>
      </c>
      <c r="J107" s="12">
        <f t="shared" si="1"/>
        <v>0</v>
      </c>
      <c r="K107" s="70">
        <v>0</v>
      </c>
      <c r="L107" s="68">
        <v>0</v>
      </c>
      <c r="M107" s="68">
        <v>0</v>
      </c>
      <c r="N107" s="68">
        <v>0</v>
      </c>
      <c r="O107" s="70">
        <v>0</v>
      </c>
      <c r="P107" s="68">
        <v>0</v>
      </c>
      <c r="Q107" s="68">
        <v>0</v>
      </c>
      <c r="R107" s="68">
        <v>0</v>
      </c>
      <c r="S107" s="70">
        <v>0</v>
      </c>
      <c r="T107" s="68">
        <v>0</v>
      </c>
      <c r="U107" s="68">
        <v>0</v>
      </c>
      <c r="V107" s="68">
        <v>0</v>
      </c>
      <c r="W107" s="70">
        <v>0</v>
      </c>
    </row>
    <row r="108" spans="1:23" x14ac:dyDescent="0.25">
      <c r="A108" s="66">
        <v>3000</v>
      </c>
      <c r="B108" s="6" t="s">
        <v>43</v>
      </c>
      <c r="C108" s="65">
        <v>3200</v>
      </c>
      <c r="D108" s="51" t="s">
        <v>68</v>
      </c>
      <c r="E108" s="66">
        <v>327</v>
      </c>
      <c r="F108" s="39" t="s">
        <v>211</v>
      </c>
      <c r="G108" s="52">
        <v>0</v>
      </c>
      <c r="H108" s="52">
        <v>0</v>
      </c>
      <c r="I108" s="52">
        <v>0</v>
      </c>
      <c r="J108" s="12">
        <f t="shared" si="1"/>
        <v>0</v>
      </c>
      <c r="K108" s="70">
        <v>0</v>
      </c>
      <c r="L108" s="68">
        <v>0</v>
      </c>
      <c r="M108" s="68">
        <v>0</v>
      </c>
      <c r="N108" s="68">
        <v>0</v>
      </c>
      <c r="O108" s="70">
        <v>0</v>
      </c>
      <c r="P108" s="68">
        <v>0</v>
      </c>
      <c r="Q108" s="68">
        <v>0</v>
      </c>
      <c r="R108" s="68">
        <v>0</v>
      </c>
      <c r="S108" s="70">
        <v>0</v>
      </c>
      <c r="T108" s="68">
        <v>0</v>
      </c>
      <c r="U108" s="68">
        <v>0</v>
      </c>
      <c r="V108" s="68">
        <v>0</v>
      </c>
      <c r="W108" s="70">
        <v>0</v>
      </c>
    </row>
    <row r="109" spans="1:23" x14ac:dyDescent="0.25">
      <c r="A109" s="66">
        <v>3000</v>
      </c>
      <c r="B109" s="6" t="s">
        <v>43</v>
      </c>
      <c r="C109" s="65">
        <v>3200</v>
      </c>
      <c r="D109" s="51" t="s">
        <v>68</v>
      </c>
      <c r="E109" s="66">
        <v>328</v>
      </c>
      <c r="F109" s="39" t="s">
        <v>212</v>
      </c>
      <c r="G109" s="52">
        <v>0</v>
      </c>
      <c r="H109" s="52">
        <v>0</v>
      </c>
      <c r="I109" s="52">
        <v>0</v>
      </c>
      <c r="J109" s="12">
        <f t="shared" si="1"/>
        <v>0</v>
      </c>
      <c r="K109" s="70">
        <v>0</v>
      </c>
      <c r="L109" s="68">
        <v>0</v>
      </c>
      <c r="M109" s="68">
        <v>0</v>
      </c>
      <c r="N109" s="68">
        <v>0</v>
      </c>
      <c r="O109" s="70">
        <v>0</v>
      </c>
      <c r="P109" s="68">
        <v>0</v>
      </c>
      <c r="Q109" s="68">
        <v>0</v>
      </c>
      <c r="R109" s="68">
        <v>0</v>
      </c>
      <c r="S109" s="70">
        <v>0</v>
      </c>
      <c r="T109" s="68">
        <v>0</v>
      </c>
      <c r="U109" s="68">
        <v>0</v>
      </c>
      <c r="V109" s="68">
        <v>0</v>
      </c>
      <c r="W109" s="70">
        <v>0</v>
      </c>
    </row>
    <row r="110" spans="1:23" x14ac:dyDescent="0.25">
      <c r="A110" s="66">
        <v>3000</v>
      </c>
      <c r="B110" s="6" t="s">
        <v>43</v>
      </c>
      <c r="C110" s="65">
        <v>3200</v>
      </c>
      <c r="D110" s="51" t="s">
        <v>68</v>
      </c>
      <c r="E110" s="66">
        <v>329</v>
      </c>
      <c r="F110" s="39" t="s">
        <v>213</v>
      </c>
      <c r="G110" s="52">
        <v>0</v>
      </c>
      <c r="H110" s="52">
        <v>0</v>
      </c>
      <c r="I110" s="52">
        <v>0</v>
      </c>
      <c r="J110" s="12">
        <f t="shared" si="1"/>
        <v>0</v>
      </c>
      <c r="K110" s="70">
        <v>0</v>
      </c>
      <c r="L110" s="68">
        <v>0</v>
      </c>
      <c r="M110" s="68">
        <v>0</v>
      </c>
      <c r="N110" s="68">
        <v>0</v>
      </c>
      <c r="O110" s="70">
        <v>0</v>
      </c>
      <c r="P110" s="68">
        <v>0</v>
      </c>
      <c r="Q110" s="68">
        <v>0</v>
      </c>
      <c r="R110" s="68">
        <v>0</v>
      </c>
      <c r="S110" s="70">
        <v>0</v>
      </c>
      <c r="T110" s="68">
        <v>0</v>
      </c>
      <c r="U110" s="68">
        <v>0</v>
      </c>
      <c r="V110" s="68">
        <v>0</v>
      </c>
      <c r="W110" s="70">
        <v>0</v>
      </c>
    </row>
    <row r="111" spans="1:23" ht="27" x14ac:dyDescent="0.25">
      <c r="A111" s="66">
        <v>3000</v>
      </c>
      <c r="B111" s="6" t="s">
        <v>43</v>
      </c>
      <c r="C111" s="65">
        <v>3300</v>
      </c>
      <c r="D111" s="51" t="s">
        <v>69</v>
      </c>
      <c r="E111" s="66">
        <v>331</v>
      </c>
      <c r="F111" s="30" t="s">
        <v>214</v>
      </c>
      <c r="G111" s="52">
        <v>0</v>
      </c>
      <c r="H111" s="52">
        <v>0</v>
      </c>
      <c r="I111" s="52">
        <v>0</v>
      </c>
      <c r="J111" s="12">
        <f t="shared" si="1"/>
        <v>0</v>
      </c>
      <c r="K111" s="70">
        <v>0</v>
      </c>
      <c r="L111" s="68">
        <v>0</v>
      </c>
      <c r="M111" s="68">
        <v>0</v>
      </c>
      <c r="N111" s="68">
        <v>0</v>
      </c>
      <c r="O111" s="70">
        <v>0</v>
      </c>
      <c r="P111" s="68">
        <v>0</v>
      </c>
      <c r="Q111" s="68">
        <v>0</v>
      </c>
      <c r="R111" s="68">
        <v>0</v>
      </c>
      <c r="S111" s="70">
        <v>0</v>
      </c>
      <c r="T111" s="68">
        <v>0</v>
      </c>
      <c r="U111" s="68">
        <v>0</v>
      </c>
      <c r="V111" s="68">
        <v>0</v>
      </c>
      <c r="W111" s="70">
        <v>0</v>
      </c>
    </row>
    <row r="112" spans="1:23" ht="27" x14ac:dyDescent="0.25">
      <c r="A112" s="66">
        <v>3000</v>
      </c>
      <c r="B112" s="6" t="s">
        <v>43</v>
      </c>
      <c r="C112" s="65">
        <v>3300</v>
      </c>
      <c r="D112" s="51" t="s">
        <v>69</v>
      </c>
      <c r="E112" s="66">
        <v>332</v>
      </c>
      <c r="F112" s="30" t="s">
        <v>215</v>
      </c>
      <c r="G112" s="52">
        <v>0</v>
      </c>
      <c r="H112" s="52">
        <v>0</v>
      </c>
      <c r="I112" s="52">
        <v>0</v>
      </c>
      <c r="J112" s="12">
        <f t="shared" si="1"/>
        <v>0</v>
      </c>
      <c r="K112" s="70">
        <v>0</v>
      </c>
      <c r="L112" s="68">
        <v>0</v>
      </c>
      <c r="M112" s="68">
        <v>0</v>
      </c>
      <c r="N112" s="68">
        <v>0</v>
      </c>
      <c r="O112" s="70">
        <v>0</v>
      </c>
      <c r="P112" s="68">
        <v>0</v>
      </c>
      <c r="Q112" s="68">
        <v>0</v>
      </c>
      <c r="R112" s="68">
        <v>0</v>
      </c>
      <c r="S112" s="70">
        <v>0</v>
      </c>
      <c r="T112" s="68">
        <v>0</v>
      </c>
      <c r="U112" s="68">
        <v>0</v>
      </c>
      <c r="V112" s="68">
        <v>0</v>
      </c>
      <c r="W112" s="70">
        <v>0</v>
      </c>
    </row>
    <row r="113" spans="1:23" ht="27" x14ac:dyDescent="0.25">
      <c r="A113" s="66">
        <v>3000</v>
      </c>
      <c r="B113" s="6" t="s">
        <v>43</v>
      </c>
      <c r="C113" s="65">
        <v>3300</v>
      </c>
      <c r="D113" s="51" t="s">
        <v>69</v>
      </c>
      <c r="E113" s="66">
        <v>333</v>
      </c>
      <c r="F113" s="30" t="s">
        <v>216</v>
      </c>
      <c r="G113" s="52">
        <v>0</v>
      </c>
      <c r="H113" s="52">
        <v>0</v>
      </c>
      <c r="I113" s="52">
        <v>0</v>
      </c>
      <c r="J113" s="12">
        <f t="shared" si="1"/>
        <v>0</v>
      </c>
      <c r="K113" s="70">
        <v>0</v>
      </c>
      <c r="L113" s="68">
        <v>0</v>
      </c>
      <c r="M113" s="68">
        <v>0</v>
      </c>
      <c r="N113" s="68">
        <v>0</v>
      </c>
      <c r="O113" s="70">
        <v>0</v>
      </c>
      <c r="P113" s="68">
        <v>0</v>
      </c>
      <c r="Q113" s="68">
        <v>0</v>
      </c>
      <c r="R113" s="68">
        <v>0</v>
      </c>
      <c r="S113" s="70">
        <v>0</v>
      </c>
      <c r="T113" s="68">
        <v>0</v>
      </c>
      <c r="U113" s="68">
        <v>0</v>
      </c>
      <c r="V113" s="68">
        <v>0</v>
      </c>
      <c r="W113" s="70">
        <v>0</v>
      </c>
    </row>
    <row r="114" spans="1:23" ht="27" x14ac:dyDescent="0.25">
      <c r="A114" s="66">
        <v>3000</v>
      </c>
      <c r="B114" s="6" t="s">
        <v>43</v>
      </c>
      <c r="C114" s="65">
        <v>3300</v>
      </c>
      <c r="D114" s="51" t="s">
        <v>69</v>
      </c>
      <c r="E114" s="66">
        <v>334</v>
      </c>
      <c r="F114" s="30" t="s">
        <v>217</v>
      </c>
      <c r="G114" s="52">
        <v>0</v>
      </c>
      <c r="H114" s="52">
        <v>0</v>
      </c>
      <c r="I114" s="52">
        <v>0</v>
      </c>
      <c r="J114" s="12">
        <f t="shared" si="1"/>
        <v>0</v>
      </c>
      <c r="K114" s="70">
        <v>0</v>
      </c>
      <c r="L114" s="68">
        <v>0</v>
      </c>
      <c r="M114" s="68">
        <v>0</v>
      </c>
      <c r="N114" s="68">
        <v>0</v>
      </c>
      <c r="O114" s="70">
        <v>0</v>
      </c>
      <c r="P114" s="68">
        <v>0</v>
      </c>
      <c r="Q114" s="68">
        <v>0</v>
      </c>
      <c r="R114" s="68">
        <v>0</v>
      </c>
      <c r="S114" s="70">
        <v>0</v>
      </c>
      <c r="T114" s="68">
        <v>0</v>
      </c>
      <c r="U114" s="68">
        <v>0</v>
      </c>
      <c r="V114" s="68">
        <v>0</v>
      </c>
      <c r="W114" s="70">
        <v>0</v>
      </c>
    </row>
    <row r="115" spans="1:23" ht="27" x14ac:dyDescent="0.25">
      <c r="A115" s="66">
        <v>3000</v>
      </c>
      <c r="B115" s="6" t="s">
        <v>43</v>
      </c>
      <c r="C115" s="65">
        <v>3300</v>
      </c>
      <c r="D115" s="51" t="s">
        <v>69</v>
      </c>
      <c r="E115" s="66">
        <v>335</v>
      </c>
      <c r="F115" s="30" t="s">
        <v>218</v>
      </c>
      <c r="G115" s="52">
        <v>0</v>
      </c>
      <c r="H115" s="52">
        <v>0</v>
      </c>
      <c r="I115" s="52">
        <v>0</v>
      </c>
      <c r="J115" s="12">
        <f t="shared" si="1"/>
        <v>0</v>
      </c>
      <c r="K115" s="70">
        <v>0</v>
      </c>
      <c r="L115" s="68">
        <v>0</v>
      </c>
      <c r="M115" s="68">
        <v>0</v>
      </c>
      <c r="N115" s="68">
        <v>0</v>
      </c>
      <c r="O115" s="70">
        <v>0</v>
      </c>
      <c r="P115" s="68">
        <v>0</v>
      </c>
      <c r="Q115" s="68">
        <v>0</v>
      </c>
      <c r="R115" s="68">
        <v>0</v>
      </c>
      <c r="S115" s="70">
        <v>0</v>
      </c>
      <c r="T115" s="68">
        <v>0</v>
      </c>
      <c r="U115" s="68">
        <v>0</v>
      </c>
      <c r="V115" s="68">
        <v>0</v>
      </c>
      <c r="W115" s="70">
        <v>0</v>
      </c>
    </row>
    <row r="116" spans="1:23" ht="27" x14ac:dyDescent="0.25">
      <c r="A116" s="66">
        <v>3000</v>
      </c>
      <c r="B116" s="6" t="s">
        <v>43</v>
      </c>
      <c r="C116" s="65">
        <v>3300</v>
      </c>
      <c r="D116" s="51" t="s">
        <v>69</v>
      </c>
      <c r="E116" s="66">
        <v>336</v>
      </c>
      <c r="F116" s="30" t="s">
        <v>219</v>
      </c>
      <c r="G116" s="52">
        <v>68970</v>
      </c>
      <c r="H116" s="52">
        <v>0</v>
      </c>
      <c r="I116" s="52">
        <v>0</v>
      </c>
      <c r="J116" s="12">
        <f t="shared" si="1"/>
        <v>68970</v>
      </c>
      <c r="K116" s="70">
        <v>33060</v>
      </c>
      <c r="L116" s="68">
        <v>0</v>
      </c>
      <c r="M116" s="68">
        <v>0</v>
      </c>
      <c r="N116" s="68">
        <v>33060</v>
      </c>
      <c r="O116" s="70">
        <v>33060</v>
      </c>
      <c r="P116" s="68">
        <v>0</v>
      </c>
      <c r="Q116" s="68">
        <v>0</v>
      </c>
      <c r="R116" s="68">
        <v>33060</v>
      </c>
      <c r="S116" s="70">
        <v>33060</v>
      </c>
      <c r="T116" s="68">
        <v>0</v>
      </c>
      <c r="U116" s="68">
        <v>0</v>
      </c>
      <c r="V116" s="68">
        <v>33060</v>
      </c>
      <c r="W116" s="70">
        <v>33060</v>
      </c>
    </row>
    <row r="117" spans="1:23" ht="27" x14ac:dyDescent="0.25">
      <c r="A117" s="66">
        <v>3000</v>
      </c>
      <c r="B117" s="6" t="s">
        <v>43</v>
      </c>
      <c r="C117" s="65">
        <v>3300</v>
      </c>
      <c r="D117" s="51" t="s">
        <v>69</v>
      </c>
      <c r="E117" s="66">
        <v>337</v>
      </c>
      <c r="F117" s="30" t="s">
        <v>220</v>
      </c>
      <c r="G117" s="52">
        <v>0</v>
      </c>
      <c r="H117" s="52">
        <v>0</v>
      </c>
      <c r="I117" s="52">
        <v>0</v>
      </c>
      <c r="J117" s="12">
        <f t="shared" si="1"/>
        <v>0</v>
      </c>
      <c r="K117" s="70">
        <v>0</v>
      </c>
      <c r="L117" s="68">
        <v>0</v>
      </c>
      <c r="M117" s="68">
        <v>0</v>
      </c>
      <c r="N117" s="68">
        <v>0</v>
      </c>
      <c r="O117" s="70">
        <v>0</v>
      </c>
      <c r="P117" s="68">
        <v>0</v>
      </c>
      <c r="Q117" s="68">
        <v>0</v>
      </c>
      <c r="R117" s="68">
        <v>0</v>
      </c>
      <c r="S117" s="70">
        <v>0</v>
      </c>
      <c r="T117" s="68">
        <v>0</v>
      </c>
      <c r="U117" s="68">
        <v>0</v>
      </c>
      <c r="V117" s="68">
        <v>0</v>
      </c>
      <c r="W117" s="70">
        <v>0</v>
      </c>
    </row>
    <row r="118" spans="1:23" ht="27" x14ac:dyDescent="0.25">
      <c r="A118" s="66">
        <v>3000</v>
      </c>
      <c r="B118" s="6" t="s">
        <v>43</v>
      </c>
      <c r="C118" s="65">
        <v>3300</v>
      </c>
      <c r="D118" s="51" t="s">
        <v>69</v>
      </c>
      <c r="E118" s="66">
        <v>338</v>
      </c>
      <c r="F118" s="30" t="s">
        <v>221</v>
      </c>
      <c r="G118" s="52">
        <v>0</v>
      </c>
      <c r="H118" s="52">
        <v>0</v>
      </c>
      <c r="I118" s="52">
        <v>0</v>
      </c>
      <c r="J118" s="12">
        <f t="shared" si="1"/>
        <v>0</v>
      </c>
      <c r="K118" s="70">
        <v>0</v>
      </c>
      <c r="L118" s="68">
        <v>0</v>
      </c>
      <c r="M118" s="68">
        <v>0</v>
      </c>
      <c r="N118" s="68">
        <v>0</v>
      </c>
      <c r="O118" s="70">
        <v>0</v>
      </c>
      <c r="P118" s="68">
        <v>0</v>
      </c>
      <c r="Q118" s="68">
        <v>0</v>
      </c>
      <c r="R118" s="68">
        <v>0</v>
      </c>
      <c r="S118" s="70">
        <v>0</v>
      </c>
      <c r="T118" s="68">
        <v>0</v>
      </c>
      <c r="U118" s="68">
        <v>0</v>
      </c>
      <c r="V118" s="68">
        <v>0</v>
      </c>
      <c r="W118" s="70">
        <v>0</v>
      </c>
    </row>
    <row r="119" spans="1:23" ht="27" x14ac:dyDescent="0.25">
      <c r="A119" s="66">
        <v>3000</v>
      </c>
      <c r="B119" s="6" t="s">
        <v>43</v>
      </c>
      <c r="C119" s="65">
        <v>3300</v>
      </c>
      <c r="D119" s="51" t="s">
        <v>69</v>
      </c>
      <c r="E119" s="66">
        <v>339</v>
      </c>
      <c r="F119" s="30" t="s">
        <v>222</v>
      </c>
      <c r="G119" s="52">
        <v>0</v>
      </c>
      <c r="H119" s="52">
        <v>0</v>
      </c>
      <c r="I119" s="52">
        <v>0</v>
      </c>
      <c r="J119" s="12">
        <f t="shared" si="1"/>
        <v>0</v>
      </c>
      <c r="K119" s="70">
        <v>0</v>
      </c>
      <c r="L119" s="68">
        <v>0</v>
      </c>
      <c r="M119" s="68">
        <v>0</v>
      </c>
      <c r="N119" s="68">
        <v>0</v>
      </c>
      <c r="O119" s="70">
        <v>0</v>
      </c>
      <c r="P119" s="68">
        <v>0</v>
      </c>
      <c r="Q119" s="68">
        <v>0</v>
      </c>
      <c r="R119" s="68">
        <v>0</v>
      </c>
      <c r="S119" s="70">
        <v>0</v>
      </c>
      <c r="T119" s="68">
        <v>0</v>
      </c>
      <c r="U119" s="68">
        <v>0</v>
      </c>
      <c r="V119" s="68">
        <v>0</v>
      </c>
      <c r="W119" s="70">
        <v>0</v>
      </c>
    </row>
    <row r="120" spans="1:23" x14ac:dyDescent="0.25">
      <c r="A120" s="66">
        <v>3000</v>
      </c>
      <c r="B120" s="6" t="s">
        <v>43</v>
      </c>
      <c r="C120" s="65">
        <v>3400</v>
      </c>
      <c r="D120" s="51" t="s">
        <v>70</v>
      </c>
      <c r="E120" s="66">
        <v>341</v>
      </c>
      <c r="F120" s="39" t="s">
        <v>223</v>
      </c>
      <c r="G120" s="52">
        <v>0</v>
      </c>
      <c r="H120" s="52">
        <v>0</v>
      </c>
      <c r="I120" s="52">
        <v>0</v>
      </c>
      <c r="J120" s="12">
        <f t="shared" si="1"/>
        <v>0</v>
      </c>
      <c r="K120" s="70">
        <v>0</v>
      </c>
      <c r="L120" s="68">
        <v>0</v>
      </c>
      <c r="M120" s="68">
        <v>0</v>
      </c>
      <c r="N120" s="68">
        <v>0</v>
      </c>
      <c r="O120" s="70">
        <v>0</v>
      </c>
      <c r="P120" s="68">
        <v>0</v>
      </c>
      <c r="Q120" s="68">
        <v>0</v>
      </c>
      <c r="R120" s="68">
        <v>0</v>
      </c>
      <c r="S120" s="70">
        <v>0</v>
      </c>
      <c r="T120" s="68">
        <v>0</v>
      </c>
      <c r="U120" s="68">
        <v>0</v>
      </c>
      <c r="V120" s="68">
        <v>0</v>
      </c>
      <c r="W120" s="70">
        <v>0</v>
      </c>
    </row>
    <row r="121" spans="1:23" x14ac:dyDescent="0.25">
      <c r="A121" s="66">
        <v>3000</v>
      </c>
      <c r="B121" s="6" t="s">
        <v>43</v>
      </c>
      <c r="C121" s="65">
        <v>3400</v>
      </c>
      <c r="D121" s="51" t="s">
        <v>70</v>
      </c>
      <c r="E121" s="66">
        <v>342</v>
      </c>
      <c r="F121" s="30" t="s">
        <v>224</v>
      </c>
      <c r="G121" s="52">
        <v>0</v>
      </c>
      <c r="H121" s="52">
        <v>0</v>
      </c>
      <c r="I121" s="52">
        <v>0</v>
      </c>
      <c r="J121" s="12">
        <f t="shared" si="1"/>
        <v>0</v>
      </c>
      <c r="K121" s="70">
        <v>0</v>
      </c>
      <c r="L121" s="68">
        <v>0</v>
      </c>
      <c r="M121" s="68">
        <v>0</v>
      </c>
      <c r="N121" s="68">
        <v>0</v>
      </c>
      <c r="O121" s="70">
        <v>0</v>
      </c>
      <c r="P121" s="68">
        <v>0</v>
      </c>
      <c r="Q121" s="68">
        <v>0</v>
      </c>
      <c r="R121" s="68">
        <v>0</v>
      </c>
      <c r="S121" s="70">
        <v>0</v>
      </c>
      <c r="T121" s="68">
        <v>0</v>
      </c>
      <c r="U121" s="68">
        <v>0</v>
      </c>
      <c r="V121" s="68">
        <v>0</v>
      </c>
      <c r="W121" s="70">
        <v>0</v>
      </c>
    </row>
    <row r="122" spans="1:23" x14ac:dyDescent="0.25">
      <c r="A122" s="66">
        <v>3000</v>
      </c>
      <c r="B122" s="6" t="s">
        <v>43</v>
      </c>
      <c r="C122" s="65">
        <v>3400</v>
      </c>
      <c r="D122" s="51" t="s">
        <v>70</v>
      </c>
      <c r="E122" s="66">
        <v>343</v>
      </c>
      <c r="F122" s="30" t="s">
        <v>225</v>
      </c>
      <c r="G122" s="52">
        <v>0</v>
      </c>
      <c r="H122" s="52">
        <v>0</v>
      </c>
      <c r="I122" s="52">
        <v>0</v>
      </c>
      <c r="J122" s="12">
        <f t="shared" si="1"/>
        <v>0</v>
      </c>
      <c r="K122" s="70">
        <v>0</v>
      </c>
      <c r="L122" s="68">
        <v>0</v>
      </c>
      <c r="M122" s="68">
        <v>0</v>
      </c>
      <c r="N122" s="68">
        <v>0</v>
      </c>
      <c r="O122" s="70">
        <v>0</v>
      </c>
      <c r="P122" s="68">
        <v>0</v>
      </c>
      <c r="Q122" s="68">
        <v>0</v>
      </c>
      <c r="R122" s="68">
        <v>0</v>
      </c>
      <c r="S122" s="70">
        <v>0</v>
      </c>
      <c r="T122" s="68">
        <v>0</v>
      </c>
      <c r="U122" s="68">
        <v>0</v>
      </c>
      <c r="V122" s="68">
        <v>0</v>
      </c>
      <c r="W122" s="70">
        <v>0</v>
      </c>
    </row>
    <row r="123" spans="1:23" x14ac:dyDescent="0.25">
      <c r="A123" s="66">
        <v>3000</v>
      </c>
      <c r="B123" s="6" t="s">
        <v>43</v>
      </c>
      <c r="C123" s="65">
        <v>3400</v>
      </c>
      <c r="D123" s="51" t="s">
        <v>70</v>
      </c>
      <c r="E123" s="66">
        <v>344</v>
      </c>
      <c r="F123" s="39" t="s">
        <v>226</v>
      </c>
      <c r="G123" s="52">
        <v>0</v>
      </c>
      <c r="H123" s="52">
        <v>0</v>
      </c>
      <c r="I123" s="52">
        <v>0</v>
      </c>
      <c r="J123" s="12">
        <f t="shared" si="1"/>
        <v>0</v>
      </c>
      <c r="K123" s="70">
        <v>0</v>
      </c>
      <c r="L123" s="68">
        <v>0</v>
      </c>
      <c r="M123" s="68">
        <v>0</v>
      </c>
      <c r="N123" s="68">
        <v>0</v>
      </c>
      <c r="O123" s="70">
        <v>0</v>
      </c>
      <c r="P123" s="68">
        <v>0</v>
      </c>
      <c r="Q123" s="68">
        <v>0</v>
      </c>
      <c r="R123" s="68">
        <v>0</v>
      </c>
      <c r="S123" s="70">
        <v>0</v>
      </c>
      <c r="T123" s="68">
        <v>0</v>
      </c>
      <c r="U123" s="68">
        <v>0</v>
      </c>
      <c r="V123" s="68">
        <v>0</v>
      </c>
      <c r="W123" s="70">
        <v>0</v>
      </c>
    </row>
    <row r="124" spans="1:23" x14ac:dyDescent="0.25">
      <c r="A124" s="66">
        <v>3000</v>
      </c>
      <c r="B124" s="6" t="s">
        <v>43</v>
      </c>
      <c r="C124" s="65">
        <v>3400</v>
      </c>
      <c r="D124" s="51" t="s">
        <v>70</v>
      </c>
      <c r="E124" s="66">
        <v>345</v>
      </c>
      <c r="F124" s="39" t="s">
        <v>227</v>
      </c>
      <c r="G124" s="52">
        <v>78480</v>
      </c>
      <c r="H124" s="52">
        <v>0</v>
      </c>
      <c r="I124" s="52">
        <v>0</v>
      </c>
      <c r="J124" s="12">
        <f t="shared" si="1"/>
        <v>78480</v>
      </c>
      <c r="K124" s="70">
        <v>13263.76</v>
      </c>
      <c r="L124" s="68">
        <v>0</v>
      </c>
      <c r="M124" s="68">
        <v>0</v>
      </c>
      <c r="N124" s="68">
        <v>13263.76</v>
      </c>
      <c r="O124" s="70">
        <v>13263.76</v>
      </c>
      <c r="P124" s="68">
        <v>0</v>
      </c>
      <c r="Q124" s="68">
        <v>0</v>
      </c>
      <c r="R124" s="68">
        <v>13263.76</v>
      </c>
      <c r="S124" s="70">
        <v>13263.76</v>
      </c>
      <c r="T124" s="68">
        <v>0</v>
      </c>
      <c r="U124" s="68">
        <v>0</v>
      </c>
      <c r="V124" s="68">
        <v>13263.76</v>
      </c>
      <c r="W124" s="70">
        <v>13263.76</v>
      </c>
    </row>
    <row r="125" spans="1:23" x14ac:dyDescent="0.25">
      <c r="A125" s="66">
        <v>3000</v>
      </c>
      <c r="B125" s="6" t="s">
        <v>43</v>
      </c>
      <c r="C125" s="65">
        <v>3400</v>
      </c>
      <c r="D125" s="51" t="s">
        <v>70</v>
      </c>
      <c r="E125" s="66">
        <v>346</v>
      </c>
      <c r="F125" s="39" t="s">
        <v>228</v>
      </c>
      <c r="G125" s="52">
        <v>0</v>
      </c>
      <c r="H125" s="52">
        <v>0</v>
      </c>
      <c r="I125" s="52">
        <v>0</v>
      </c>
      <c r="J125" s="12">
        <f t="shared" si="1"/>
        <v>0</v>
      </c>
      <c r="K125" s="70">
        <v>0</v>
      </c>
      <c r="L125" s="68">
        <v>0</v>
      </c>
      <c r="M125" s="68">
        <v>0</v>
      </c>
      <c r="N125" s="68">
        <v>0</v>
      </c>
      <c r="O125" s="70">
        <v>0</v>
      </c>
      <c r="P125" s="68">
        <v>0</v>
      </c>
      <c r="Q125" s="68">
        <v>0</v>
      </c>
      <c r="R125" s="68">
        <v>0</v>
      </c>
      <c r="S125" s="70">
        <v>0</v>
      </c>
      <c r="T125" s="68">
        <v>0</v>
      </c>
      <c r="U125" s="68">
        <v>0</v>
      </c>
      <c r="V125" s="68">
        <v>0</v>
      </c>
      <c r="W125" s="70">
        <v>0</v>
      </c>
    </row>
    <row r="126" spans="1:23" x14ac:dyDescent="0.25">
      <c r="A126" s="66">
        <v>3000</v>
      </c>
      <c r="B126" s="6" t="s">
        <v>43</v>
      </c>
      <c r="C126" s="65">
        <v>3400</v>
      </c>
      <c r="D126" s="51" t="s">
        <v>70</v>
      </c>
      <c r="E126" s="66">
        <v>347</v>
      </c>
      <c r="F126" s="39" t="s">
        <v>229</v>
      </c>
      <c r="G126" s="52">
        <v>0</v>
      </c>
      <c r="H126" s="52">
        <v>0</v>
      </c>
      <c r="I126" s="52">
        <v>0</v>
      </c>
      <c r="J126" s="12">
        <f t="shared" si="1"/>
        <v>0</v>
      </c>
      <c r="K126" s="70">
        <v>0</v>
      </c>
      <c r="L126" s="68">
        <v>0</v>
      </c>
      <c r="M126" s="68">
        <v>0</v>
      </c>
      <c r="N126" s="68">
        <v>0</v>
      </c>
      <c r="O126" s="70">
        <v>0</v>
      </c>
      <c r="P126" s="68">
        <v>0</v>
      </c>
      <c r="Q126" s="68">
        <v>0</v>
      </c>
      <c r="R126" s="68">
        <v>0</v>
      </c>
      <c r="S126" s="70">
        <v>0</v>
      </c>
      <c r="T126" s="68">
        <v>0</v>
      </c>
      <c r="U126" s="68">
        <v>0</v>
      </c>
      <c r="V126" s="68">
        <v>0</v>
      </c>
      <c r="W126" s="70">
        <v>0</v>
      </c>
    </row>
    <row r="127" spans="1:23" x14ac:dyDescent="0.25">
      <c r="A127" s="66">
        <v>3000</v>
      </c>
      <c r="B127" s="6" t="s">
        <v>43</v>
      </c>
      <c r="C127" s="65">
        <v>3400</v>
      </c>
      <c r="D127" s="51" t="s">
        <v>70</v>
      </c>
      <c r="E127" s="66">
        <v>348</v>
      </c>
      <c r="F127" s="39" t="s">
        <v>230</v>
      </c>
      <c r="G127" s="52">
        <v>0</v>
      </c>
      <c r="H127" s="52">
        <v>0</v>
      </c>
      <c r="I127" s="52">
        <v>0</v>
      </c>
      <c r="J127" s="12">
        <f t="shared" si="1"/>
        <v>0</v>
      </c>
      <c r="K127" s="70">
        <v>0</v>
      </c>
      <c r="L127" s="68">
        <v>0</v>
      </c>
      <c r="M127" s="68">
        <v>0</v>
      </c>
      <c r="N127" s="68">
        <v>0</v>
      </c>
      <c r="O127" s="70">
        <v>0</v>
      </c>
      <c r="P127" s="68">
        <v>0</v>
      </c>
      <c r="Q127" s="68">
        <v>0</v>
      </c>
      <c r="R127" s="68">
        <v>0</v>
      </c>
      <c r="S127" s="70">
        <v>0</v>
      </c>
      <c r="T127" s="68">
        <v>0</v>
      </c>
      <c r="U127" s="68">
        <v>0</v>
      </c>
      <c r="V127" s="68">
        <v>0</v>
      </c>
      <c r="W127" s="70">
        <v>0</v>
      </c>
    </row>
    <row r="128" spans="1:23" x14ac:dyDescent="0.25">
      <c r="A128" s="66">
        <v>3000</v>
      </c>
      <c r="B128" s="6" t="s">
        <v>43</v>
      </c>
      <c r="C128" s="65">
        <v>3400</v>
      </c>
      <c r="D128" s="51" t="s">
        <v>70</v>
      </c>
      <c r="E128" s="66">
        <v>349</v>
      </c>
      <c r="F128" s="30" t="s">
        <v>231</v>
      </c>
      <c r="G128" s="52">
        <v>0</v>
      </c>
      <c r="H128" s="52">
        <v>0</v>
      </c>
      <c r="I128" s="52">
        <v>0</v>
      </c>
      <c r="J128" s="12">
        <f t="shared" si="1"/>
        <v>0</v>
      </c>
      <c r="K128" s="70">
        <v>0</v>
      </c>
      <c r="L128" s="68">
        <v>0</v>
      </c>
      <c r="M128" s="68">
        <v>0</v>
      </c>
      <c r="N128" s="68">
        <v>0</v>
      </c>
      <c r="O128" s="70">
        <v>0</v>
      </c>
      <c r="P128" s="68">
        <v>0</v>
      </c>
      <c r="Q128" s="68">
        <v>0</v>
      </c>
      <c r="R128" s="68">
        <v>0</v>
      </c>
      <c r="S128" s="70">
        <v>0</v>
      </c>
      <c r="T128" s="68">
        <v>0</v>
      </c>
      <c r="U128" s="68">
        <v>0</v>
      </c>
      <c r="V128" s="68">
        <v>0</v>
      </c>
      <c r="W128" s="70">
        <v>0</v>
      </c>
    </row>
    <row r="129" spans="1:23" ht="27" x14ac:dyDescent="0.25">
      <c r="A129" s="66">
        <v>3000</v>
      </c>
      <c r="B129" s="6" t="s">
        <v>43</v>
      </c>
      <c r="C129" s="65">
        <v>3500</v>
      </c>
      <c r="D129" s="51" t="s">
        <v>71</v>
      </c>
      <c r="E129" s="66">
        <v>351</v>
      </c>
      <c r="F129" s="39" t="s">
        <v>232</v>
      </c>
      <c r="G129" s="52">
        <v>0</v>
      </c>
      <c r="H129" s="52">
        <v>0</v>
      </c>
      <c r="I129" s="52">
        <v>0</v>
      </c>
      <c r="J129" s="12">
        <f t="shared" si="1"/>
        <v>0</v>
      </c>
      <c r="K129" s="70">
        <v>0</v>
      </c>
      <c r="L129" s="68">
        <v>0</v>
      </c>
      <c r="M129" s="68">
        <v>0</v>
      </c>
      <c r="N129" s="68">
        <v>0</v>
      </c>
      <c r="O129" s="70">
        <v>0</v>
      </c>
      <c r="P129" s="68">
        <v>0</v>
      </c>
      <c r="Q129" s="68">
        <v>0</v>
      </c>
      <c r="R129" s="68">
        <v>0</v>
      </c>
      <c r="S129" s="70">
        <v>0</v>
      </c>
      <c r="T129" s="68">
        <v>0</v>
      </c>
      <c r="U129" s="68">
        <v>0</v>
      </c>
      <c r="V129" s="68">
        <v>0</v>
      </c>
      <c r="W129" s="70">
        <v>0</v>
      </c>
    </row>
    <row r="130" spans="1:23" ht="27" x14ac:dyDescent="0.25">
      <c r="A130" s="66">
        <v>3000</v>
      </c>
      <c r="B130" s="6" t="s">
        <v>43</v>
      </c>
      <c r="C130" s="65">
        <v>3500</v>
      </c>
      <c r="D130" s="51" t="s">
        <v>71</v>
      </c>
      <c r="E130" s="66">
        <v>352</v>
      </c>
      <c r="F130" s="30" t="s">
        <v>233</v>
      </c>
      <c r="G130" s="52">
        <v>0</v>
      </c>
      <c r="H130" s="52">
        <v>0</v>
      </c>
      <c r="I130" s="52">
        <v>0</v>
      </c>
      <c r="J130" s="12">
        <f t="shared" si="1"/>
        <v>0</v>
      </c>
      <c r="K130" s="70">
        <v>0</v>
      </c>
      <c r="L130" s="68">
        <v>0</v>
      </c>
      <c r="M130" s="68">
        <v>0</v>
      </c>
      <c r="N130" s="68">
        <v>0</v>
      </c>
      <c r="O130" s="70">
        <v>0</v>
      </c>
      <c r="P130" s="68">
        <v>0</v>
      </c>
      <c r="Q130" s="68">
        <v>0</v>
      </c>
      <c r="R130" s="68">
        <v>0</v>
      </c>
      <c r="S130" s="70">
        <v>0</v>
      </c>
      <c r="T130" s="68">
        <v>0</v>
      </c>
      <c r="U130" s="68">
        <v>0</v>
      </c>
      <c r="V130" s="68">
        <v>0</v>
      </c>
      <c r="W130" s="70">
        <v>0</v>
      </c>
    </row>
    <row r="131" spans="1:23" ht="27" x14ac:dyDescent="0.25">
      <c r="A131" s="66">
        <v>3000</v>
      </c>
      <c r="B131" s="6" t="s">
        <v>43</v>
      </c>
      <c r="C131" s="65">
        <v>3500</v>
      </c>
      <c r="D131" s="51" t="s">
        <v>71</v>
      </c>
      <c r="E131" s="66">
        <v>353</v>
      </c>
      <c r="F131" s="30" t="s">
        <v>234</v>
      </c>
      <c r="G131" s="52">
        <v>0</v>
      </c>
      <c r="H131" s="52">
        <v>0</v>
      </c>
      <c r="I131" s="52">
        <v>0</v>
      </c>
      <c r="J131" s="12">
        <f t="shared" si="1"/>
        <v>0</v>
      </c>
      <c r="K131" s="70">
        <v>0</v>
      </c>
      <c r="L131" s="68">
        <v>0</v>
      </c>
      <c r="M131" s="68">
        <v>0</v>
      </c>
      <c r="N131" s="68">
        <v>0</v>
      </c>
      <c r="O131" s="70">
        <v>0</v>
      </c>
      <c r="P131" s="68">
        <v>0</v>
      </c>
      <c r="Q131" s="68">
        <v>0</v>
      </c>
      <c r="R131" s="68">
        <v>0</v>
      </c>
      <c r="S131" s="70">
        <v>0</v>
      </c>
      <c r="T131" s="68">
        <v>0</v>
      </c>
      <c r="U131" s="68">
        <v>0</v>
      </c>
      <c r="V131" s="68">
        <v>0</v>
      </c>
      <c r="W131" s="70">
        <v>0</v>
      </c>
    </row>
    <row r="132" spans="1:23" ht="27" x14ac:dyDescent="0.25">
      <c r="A132" s="66">
        <v>3000</v>
      </c>
      <c r="B132" s="6" t="s">
        <v>43</v>
      </c>
      <c r="C132" s="65">
        <v>3500</v>
      </c>
      <c r="D132" s="51" t="s">
        <v>71</v>
      </c>
      <c r="E132" s="66">
        <v>354</v>
      </c>
      <c r="F132" s="30" t="s">
        <v>235</v>
      </c>
      <c r="G132" s="52">
        <v>0</v>
      </c>
      <c r="H132" s="52">
        <v>0</v>
      </c>
      <c r="I132" s="52">
        <v>0</v>
      </c>
      <c r="J132" s="12">
        <f t="shared" si="1"/>
        <v>0</v>
      </c>
      <c r="K132" s="70">
        <v>0</v>
      </c>
      <c r="L132" s="68">
        <v>0</v>
      </c>
      <c r="M132" s="68">
        <v>0</v>
      </c>
      <c r="N132" s="68">
        <v>0</v>
      </c>
      <c r="O132" s="70">
        <v>0</v>
      </c>
      <c r="P132" s="68">
        <v>0</v>
      </c>
      <c r="Q132" s="68">
        <v>0</v>
      </c>
      <c r="R132" s="68">
        <v>0</v>
      </c>
      <c r="S132" s="70">
        <v>0</v>
      </c>
      <c r="T132" s="68">
        <v>0</v>
      </c>
      <c r="U132" s="68">
        <v>0</v>
      </c>
      <c r="V132" s="68">
        <v>0</v>
      </c>
      <c r="W132" s="70">
        <v>0</v>
      </c>
    </row>
    <row r="133" spans="1:23" ht="27" x14ac:dyDescent="0.25">
      <c r="A133" s="66">
        <v>3000</v>
      </c>
      <c r="B133" s="6" t="s">
        <v>43</v>
      </c>
      <c r="C133" s="65">
        <v>3500</v>
      </c>
      <c r="D133" s="51" t="s">
        <v>71</v>
      </c>
      <c r="E133" s="66">
        <v>355</v>
      </c>
      <c r="F133" s="39" t="s">
        <v>236</v>
      </c>
      <c r="G133" s="52">
        <v>0</v>
      </c>
      <c r="H133" s="52">
        <v>0</v>
      </c>
      <c r="I133" s="52">
        <v>0</v>
      </c>
      <c r="J133" s="12">
        <f t="shared" si="1"/>
        <v>0</v>
      </c>
      <c r="K133" s="70">
        <v>0</v>
      </c>
      <c r="L133" s="68">
        <v>0</v>
      </c>
      <c r="M133" s="68">
        <v>0</v>
      </c>
      <c r="N133" s="68">
        <v>0</v>
      </c>
      <c r="O133" s="70">
        <v>0</v>
      </c>
      <c r="P133" s="68">
        <v>0</v>
      </c>
      <c r="Q133" s="68">
        <v>0</v>
      </c>
      <c r="R133" s="68">
        <v>0</v>
      </c>
      <c r="S133" s="70">
        <v>0</v>
      </c>
      <c r="T133" s="68">
        <v>0</v>
      </c>
      <c r="U133" s="68">
        <v>0</v>
      </c>
      <c r="V133" s="68">
        <v>0</v>
      </c>
      <c r="W133" s="70">
        <v>0</v>
      </c>
    </row>
    <row r="134" spans="1:23" ht="27" x14ac:dyDescent="0.25">
      <c r="A134" s="66">
        <v>3000</v>
      </c>
      <c r="B134" s="6" t="s">
        <v>43</v>
      </c>
      <c r="C134" s="65">
        <v>3500</v>
      </c>
      <c r="D134" s="51" t="s">
        <v>71</v>
      </c>
      <c r="E134" s="66">
        <v>356</v>
      </c>
      <c r="F134" s="30" t="s">
        <v>237</v>
      </c>
      <c r="G134" s="52">
        <v>0</v>
      </c>
      <c r="H134" s="52">
        <v>0</v>
      </c>
      <c r="I134" s="52">
        <v>0</v>
      </c>
      <c r="J134" s="12">
        <f t="shared" si="1"/>
        <v>0</v>
      </c>
      <c r="K134" s="70">
        <v>0</v>
      </c>
      <c r="L134" s="68">
        <v>0</v>
      </c>
      <c r="M134" s="68">
        <v>0</v>
      </c>
      <c r="N134" s="68">
        <v>0</v>
      </c>
      <c r="O134" s="70">
        <v>0</v>
      </c>
      <c r="P134" s="68">
        <v>0</v>
      </c>
      <c r="Q134" s="68">
        <v>0</v>
      </c>
      <c r="R134" s="68">
        <v>0</v>
      </c>
      <c r="S134" s="70">
        <v>0</v>
      </c>
      <c r="T134" s="68">
        <v>0</v>
      </c>
      <c r="U134" s="68">
        <v>0</v>
      </c>
      <c r="V134" s="68">
        <v>0</v>
      </c>
      <c r="W134" s="70">
        <v>0</v>
      </c>
    </row>
    <row r="135" spans="1:23" ht="27" x14ac:dyDescent="0.25">
      <c r="A135" s="66">
        <v>3000</v>
      </c>
      <c r="B135" s="6" t="s">
        <v>43</v>
      </c>
      <c r="C135" s="65">
        <v>3500</v>
      </c>
      <c r="D135" s="51" t="s">
        <v>71</v>
      </c>
      <c r="E135" s="66">
        <v>357</v>
      </c>
      <c r="F135" s="30" t="s">
        <v>238</v>
      </c>
      <c r="G135" s="52">
        <v>0</v>
      </c>
      <c r="H135" s="52">
        <v>0</v>
      </c>
      <c r="I135" s="52">
        <v>0</v>
      </c>
      <c r="J135" s="12">
        <f t="shared" si="1"/>
        <v>0</v>
      </c>
      <c r="K135" s="70">
        <v>0</v>
      </c>
      <c r="L135" s="68">
        <v>0</v>
      </c>
      <c r="M135" s="68">
        <v>0</v>
      </c>
      <c r="N135" s="68">
        <v>0</v>
      </c>
      <c r="O135" s="70">
        <v>0</v>
      </c>
      <c r="P135" s="68">
        <v>0</v>
      </c>
      <c r="Q135" s="68">
        <v>0</v>
      </c>
      <c r="R135" s="68">
        <v>0</v>
      </c>
      <c r="S135" s="70">
        <v>0</v>
      </c>
      <c r="T135" s="68">
        <v>0</v>
      </c>
      <c r="U135" s="68">
        <v>0</v>
      </c>
      <c r="V135" s="68">
        <v>0</v>
      </c>
      <c r="W135" s="70">
        <v>0</v>
      </c>
    </row>
    <row r="136" spans="1:23" ht="27" x14ac:dyDescent="0.25">
      <c r="A136" s="66">
        <v>3000</v>
      </c>
      <c r="B136" s="6" t="s">
        <v>43</v>
      </c>
      <c r="C136" s="65">
        <v>3500</v>
      </c>
      <c r="D136" s="51" t="s">
        <v>71</v>
      </c>
      <c r="E136" s="66">
        <v>358</v>
      </c>
      <c r="F136" s="39" t="s">
        <v>239</v>
      </c>
      <c r="G136" s="52">
        <v>0</v>
      </c>
      <c r="H136" s="52">
        <v>0</v>
      </c>
      <c r="I136" s="52">
        <v>0</v>
      </c>
      <c r="J136" s="12">
        <f t="shared" ref="J136:J199" si="2">+G136+H136-I136</f>
        <v>0</v>
      </c>
      <c r="K136" s="70">
        <v>0</v>
      </c>
      <c r="L136" s="68">
        <v>0</v>
      </c>
      <c r="M136" s="68">
        <v>0</v>
      </c>
      <c r="N136" s="68">
        <v>0</v>
      </c>
      <c r="O136" s="70">
        <v>0</v>
      </c>
      <c r="P136" s="68">
        <v>0</v>
      </c>
      <c r="Q136" s="68">
        <v>0</v>
      </c>
      <c r="R136" s="68">
        <v>0</v>
      </c>
      <c r="S136" s="70">
        <v>0</v>
      </c>
      <c r="T136" s="68">
        <v>0</v>
      </c>
      <c r="U136" s="68">
        <v>0</v>
      </c>
      <c r="V136" s="68">
        <v>0</v>
      </c>
      <c r="W136" s="70">
        <v>0</v>
      </c>
    </row>
    <row r="137" spans="1:23" ht="27" x14ac:dyDescent="0.25">
      <c r="A137" s="66">
        <v>3000</v>
      </c>
      <c r="B137" s="6" t="s">
        <v>43</v>
      </c>
      <c r="C137" s="65">
        <v>3500</v>
      </c>
      <c r="D137" s="51" t="s">
        <v>71</v>
      </c>
      <c r="E137" s="66">
        <v>359</v>
      </c>
      <c r="F137" s="39" t="s">
        <v>240</v>
      </c>
      <c r="G137" s="52">
        <v>0</v>
      </c>
      <c r="H137" s="52">
        <v>0</v>
      </c>
      <c r="I137" s="52">
        <v>0</v>
      </c>
      <c r="J137" s="12">
        <f t="shared" si="2"/>
        <v>0</v>
      </c>
      <c r="K137" s="70">
        <v>0</v>
      </c>
      <c r="L137" s="68">
        <v>0</v>
      </c>
      <c r="M137" s="68">
        <v>0</v>
      </c>
      <c r="N137" s="68">
        <v>0</v>
      </c>
      <c r="O137" s="70">
        <v>0</v>
      </c>
      <c r="P137" s="68">
        <v>0</v>
      </c>
      <c r="Q137" s="68">
        <v>0</v>
      </c>
      <c r="R137" s="68">
        <v>0</v>
      </c>
      <c r="S137" s="70">
        <v>0</v>
      </c>
      <c r="T137" s="68">
        <v>0</v>
      </c>
      <c r="U137" s="68">
        <v>0</v>
      </c>
      <c r="V137" s="68">
        <v>0</v>
      </c>
      <c r="W137" s="70">
        <v>0</v>
      </c>
    </row>
    <row r="138" spans="1:23" ht="40.5" x14ac:dyDescent="0.25">
      <c r="A138" s="66">
        <v>3000</v>
      </c>
      <c r="B138" s="6" t="s">
        <v>43</v>
      </c>
      <c r="C138" s="65">
        <v>3600</v>
      </c>
      <c r="D138" s="51" t="s">
        <v>72</v>
      </c>
      <c r="E138" s="66">
        <v>361</v>
      </c>
      <c r="F138" s="30" t="s">
        <v>241</v>
      </c>
      <c r="G138" s="52">
        <v>0</v>
      </c>
      <c r="H138" s="52">
        <v>0</v>
      </c>
      <c r="I138" s="52">
        <v>0</v>
      </c>
      <c r="J138" s="12">
        <f t="shared" si="2"/>
        <v>0</v>
      </c>
      <c r="K138" s="70">
        <v>0</v>
      </c>
      <c r="L138" s="68">
        <v>0</v>
      </c>
      <c r="M138" s="68">
        <v>0</v>
      </c>
      <c r="N138" s="68">
        <v>0</v>
      </c>
      <c r="O138" s="70">
        <v>0</v>
      </c>
      <c r="P138" s="68">
        <v>0</v>
      </c>
      <c r="Q138" s="68">
        <v>0</v>
      </c>
      <c r="R138" s="68">
        <v>0</v>
      </c>
      <c r="S138" s="70">
        <v>0</v>
      </c>
      <c r="T138" s="68">
        <v>0</v>
      </c>
      <c r="U138" s="68">
        <v>0</v>
      </c>
      <c r="V138" s="68">
        <v>0</v>
      </c>
      <c r="W138" s="70">
        <v>0</v>
      </c>
    </row>
    <row r="139" spans="1:23" ht="27" x14ac:dyDescent="0.25">
      <c r="A139" s="66">
        <v>3000</v>
      </c>
      <c r="B139" s="6" t="s">
        <v>43</v>
      </c>
      <c r="C139" s="65">
        <v>3600</v>
      </c>
      <c r="D139" s="51" t="s">
        <v>72</v>
      </c>
      <c r="E139" s="66">
        <v>362</v>
      </c>
      <c r="F139" s="30" t="s">
        <v>242</v>
      </c>
      <c r="G139" s="52">
        <v>0</v>
      </c>
      <c r="H139" s="52">
        <v>0</v>
      </c>
      <c r="I139" s="52">
        <v>0</v>
      </c>
      <c r="J139" s="12">
        <f t="shared" si="2"/>
        <v>0</v>
      </c>
      <c r="K139" s="70">
        <v>0</v>
      </c>
      <c r="L139" s="68">
        <v>0</v>
      </c>
      <c r="M139" s="68">
        <v>0</v>
      </c>
      <c r="N139" s="68">
        <v>0</v>
      </c>
      <c r="O139" s="70">
        <v>0</v>
      </c>
      <c r="P139" s="68">
        <v>0</v>
      </c>
      <c r="Q139" s="68">
        <v>0</v>
      </c>
      <c r="R139" s="68">
        <v>0</v>
      </c>
      <c r="S139" s="70">
        <v>0</v>
      </c>
      <c r="T139" s="68">
        <v>0</v>
      </c>
      <c r="U139" s="68">
        <v>0</v>
      </c>
      <c r="V139" s="68">
        <v>0</v>
      </c>
      <c r="W139" s="70">
        <v>0</v>
      </c>
    </row>
    <row r="140" spans="1:23" ht="27" x14ac:dyDescent="0.25">
      <c r="A140" s="66">
        <v>3000</v>
      </c>
      <c r="B140" s="6" t="s">
        <v>43</v>
      </c>
      <c r="C140" s="65">
        <v>3600</v>
      </c>
      <c r="D140" s="51" t="s">
        <v>72</v>
      </c>
      <c r="E140" s="66">
        <v>363</v>
      </c>
      <c r="F140" s="30" t="s">
        <v>243</v>
      </c>
      <c r="G140" s="52">
        <v>0</v>
      </c>
      <c r="H140" s="52">
        <v>0</v>
      </c>
      <c r="I140" s="52">
        <v>0</v>
      </c>
      <c r="J140" s="12">
        <f t="shared" si="2"/>
        <v>0</v>
      </c>
      <c r="K140" s="70">
        <v>0</v>
      </c>
      <c r="L140" s="68">
        <v>0</v>
      </c>
      <c r="M140" s="68">
        <v>0</v>
      </c>
      <c r="N140" s="68">
        <v>0</v>
      </c>
      <c r="O140" s="70">
        <v>0</v>
      </c>
      <c r="P140" s="68">
        <v>0</v>
      </c>
      <c r="Q140" s="68">
        <v>0</v>
      </c>
      <c r="R140" s="68">
        <v>0</v>
      </c>
      <c r="S140" s="70">
        <v>0</v>
      </c>
      <c r="T140" s="68">
        <v>0</v>
      </c>
      <c r="U140" s="68">
        <v>0</v>
      </c>
      <c r="V140" s="68">
        <v>0</v>
      </c>
      <c r="W140" s="70">
        <v>0</v>
      </c>
    </row>
    <row r="141" spans="1:23" x14ac:dyDescent="0.25">
      <c r="A141" s="66">
        <v>3000</v>
      </c>
      <c r="B141" s="6" t="s">
        <v>43</v>
      </c>
      <c r="C141" s="65">
        <v>3600</v>
      </c>
      <c r="D141" s="51" t="s">
        <v>72</v>
      </c>
      <c r="E141" s="66">
        <v>364</v>
      </c>
      <c r="F141" s="39" t="s">
        <v>244</v>
      </c>
      <c r="G141" s="52">
        <v>0</v>
      </c>
      <c r="H141" s="52">
        <v>0</v>
      </c>
      <c r="I141" s="52">
        <v>0</v>
      </c>
      <c r="J141" s="12">
        <f t="shared" si="2"/>
        <v>0</v>
      </c>
      <c r="K141" s="70">
        <v>0</v>
      </c>
      <c r="L141" s="68">
        <v>0</v>
      </c>
      <c r="M141" s="68">
        <v>0</v>
      </c>
      <c r="N141" s="68">
        <v>0</v>
      </c>
      <c r="O141" s="70">
        <v>0</v>
      </c>
      <c r="P141" s="68">
        <v>0</v>
      </c>
      <c r="Q141" s="68">
        <v>0</v>
      </c>
      <c r="R141" s="68">
        <v>0</v>
      </c>
      <c r="S141" s="70">
        <v>0</v>
      </c>
      <c r="T141" s="68">
        <v>0</v>
      </c>
      <c r="U141" s="68">
        <v>0</v>
      </c>
      <c r="V141" s="68">
        <v>0</v>
      </c>
      <c r="W141" s="70">
        <v>0</v>
      </c>
    </row>
    <row r="142" spans="1:23" x14ac:dyDescent="0.25">
      <c r="A142" s="66">
        <v>3000</v>
      </c>
      <c r="B142" s="6" t="s">
        <v>43</v>
      </c>
      <c r="C142" s="65">
        <v>3600</v>
      </c>
      <c r="D142" s="51" t="s">
        <v>72</v>
      </c>
      <c r="E142" s="66">
        <v>365</v>
      </c>
      <c r="F142" s="30" t="s">
        <v>245</v>
      </c>
      <c r="G142" s="52">
        <v>0</v>
      </c>
      <c r="H142" s="52">
        <v>0</v>
      </c>
      <c r="I142" s="52">
        <v>0</v>
      </c>
      <c r="J142" s="12">
        <f t="shared" si="2"/>
        <v>0</v>
      </c>
      <c r="K142" s="70">
        <v>0</v>
      </c>
      <c r="L142" s="68">
        <v>0</v>
      </c>
      <c r="M142" s="68">
        <v>0</v>
      </c>
      <c r="N142" s="68">
        <v>0</v>
      </c>
      <c r="O142" s="70">
        <v>0</v>
      </c>
      <c r="P142" s="68">
        <v>0</v>
      </c>
      <c r="Q142" s="68">
        <v>0</v>
      </c>
      <c r="R142" s="68">
        <v>0</v>
      </c>
      <c r="S142" s="70">
        <v>0</v>
      </c>
      <c r="T142" s="68">
        <v>0</v>
      </c>
      <c r="U142" s="68">
        <v>0</v>
      </c>
      <c r="V142" s="68">
        <v>0</v>
      </c>
      <c r="W142" s="70">
        <v>0</v>
      </c>
    </row>
    <row r="143" spans="1:23" ht="27" x14ac:dyDescent="0.25">
      <c r="A143" s="66">
        <v>3000</v>
      </c>
      <c r="B143" s="6" t="s">
        <v>43</v>
      </c>
      <c r="C143" s="65">
        <v>3600</v>
      </c>
      <c r="D143" s="51" t="s">
        <v>72</v>
      </c>
      <c r="E143" s="66">
        <v>366</v>
      </c>
      <c r="F143" s="30" t="s">
        <v>246</v>
      </c>
      <c r="G143" s="52">
        <v>0</v>
      </c>
      <c r="H143" s="52">
        <v>0</v>
      </c>
      <c r="I143" s="52">
        <v>0</v>
      </c>
      <c r="J143" s="12">
        <f t="shared" si="2"/>
        <v>0</v>
      </c>
      <c r="K143" s="70">
        <v>0</v>
      </c>
      <c r="L143" s="68">
        <v>0</v>
      </c>
      <c r="M143" s="68">
        <v>0</v>
      </c>
      <c r="N143" s="68">
        <v>0</v>
      </c>
      <c r="O143" s="70">
        <v>0</v>
      </c>
      <c r="P143" s="68">
        <v>0</v>
      </c>
      <c r="Q143" s="68">
        <v>0</v>
      </c>
      <c r="R143" s="68">
        <v>0</v>
      </c>
      <c r="S143" s="70">
        <v>0</v>
      </c>
      <c r="T143" s="68">
        <v>0</v>
      </c>
      <c r="U143" s="68">
        <v>0</v>
      </c>
      <c r="V143" s="68">
        <v>0</v>
      </c>
      <c r="W143" s="70">
        <v>0</v>
      </c>
    </row>
    <row r="144" spans="1:23" x14ac:dyDescent="0.25">
      <c r="A144" s="66">
        <v>3000</v>
      </c>
      <c r="B144" s="6" t="s">
        <v>43</v>
      </c>
      <c r="C144" s="65">
        <v>3600</v>
      </c>
      <c r="D144" s="51" t="s">
        <v>72</v>
      </c>
      <c r="E144" s="66">
        <v>369</v>
      </c>
      <c r="F144" s="39" t="s">
        <v>247</v>
      </c>
      <c r="G144" s="52">
        <v>0</v>
      </c>
      <c r="H144" s="52">
        <v>0</v>
      </c>
      <c r="I144" s="52">
        <v>0</v>
      </c>
      <c r="J144" s="12">
        <f t="shared" si="2"/>
        <v>0</v>
      </c>
      <c r="K144" s="70">
        <v>0</v>
      </c>
      <c r="L144" s="68">
        <v>0</v>
      </c>
      <c r="M144" s="68">
        <v>0</v>
      </c>
      <c r="N144" s="68">
        <v>0</v>
      </c>
      <c r="O144" s="70">
        <v>0</v>
      </c>
      <c r="P144" s="68">
        <v>0</v>
      </c>
      <c r="Q144" s="68">
        <v>0</v>
      </c>
      <c r="R144" s="68">
        <v>0</v>
      </c>
      <c r="S144" s="70">
        <v>0</v>
      </c>
      <c r="T144" s="68">
        <v>0</v>
      </c>
      <c r="U144" s="68">
        <v>0</v>
      </c>
      <c r="V144" s="68">
        <v>0</v>
      </c>
      <c r="W144" s="70">
        <v>0</v>
      </c>
    </row>
    <row r="145" spans="1:23" x14ac:dyDescent="0.25">
      <c r="A145" s="66">
        <v>3000</v>
      </c>
      <c r="B145" s="6" t="s">
        <v>43</v>
      </c>
      <c r="C145" s="65">
        <v>3700</v>
      </c>
      <c r="D145" s="51" t="s">
        <v>73</v>
      </c>
      <c r="E145" s="66">
        <v>371</v>
      </c>
      <c r="F145" s="39" t="s">
        <v>248</v>
      </c>
      <c r="G145" s="52">
        <v>0</v>
      </c>
      <c r="H145" s="52">
        <v>0</v>
      </c>
      <c r="I145" s="52">
        <v>0</v>
      </c>
      <c r="J145" s="12">
        <f t="shared" si="2"/>
        <v>0</v>
      </c>
      <c r="K145" s="70">
        <v>0</v>
      </c>
      <c r="L145" s="68">
        <v>0</v>
      </c>
      <c r="M145" s="68">
        <v>0</v>
      </c>
      <c r="N145" s="68">
        <v>0</v>
      </c>
      <c r="O145" s="70">
        <v>0</v>
      </c>
      <c r="P145" s="68">
        <v>0</v>
      </c>
      <c r="Q145" s="68">
        <v>0</v>
      </c>
      <c r="R145" s="68">
        <v>0</v>
      </c>
      <c r="S145" s="70">
        <v>0</v>
      </c>
      <c r="T145" s="68">
        <v>0</v>
      </c>
      <c r="U145" s="68">
        <v>0</v>
      </c>
      <c r="V145" s="68">
        <v>0</v>
      </c>
      <c r="W145" s="70">
        <v>0</v>
      </c>
    </row>
    <row r="146" spans="1:23" x14ac:dyDescent="0.25">
      <c r="A146" s="66">
        <v>3000</v>
      </c>
      <c r="B146" s="6" t="s">
        <v>43</v>
      </c>
      <c r="C146" s="65">
        <v>3700</v>
      </c>
      <c r="D146" s="51" t="s">
        <v>73</v>
      </c>
      <c r="E146" s="66">
        <v>372</v>
      </c>
      <c r="F146" s="39" t="s">
        <v>249</v>
      </c>
      <c r="G146" s="52">
        <v>436000</v>
      </c>
      <c r="H146" s="52">
        <v>0</v>
      </c>
      <c r="I146" s="52">
        <v>0</v>
      </c>
      <c r="J146" s="12">
        <f t="shared" si="2"/>
        <v>436000</v>
      </c>
      <c r="K146" s="70">
        <v>87174</v>
      </c>
      <c r="L146" s="68">
        <v>0</v>
      </c>
      <c r="M146" s="68">
        <v>0</v>
      </c>
      <c r="N146" s="68">
        <v>87174</v>
      </c>
      <c r="O146" s="70">
        <v>87174</v>
      </c>
      <c r="P146" s="68">
        <v>0</v>
      </c>
      <c r="Q146" s="68">
        <v>0</v>
      </c>
      <c r="R146" s="68">
        <v>87174</v>
      </c>
      <c r="S146" s="70">
        <v>87174</v>
      </c>
      <c r="T146" s="68">
        <v>0</v>
      </c>
      <c r="U146" s="68">
        <v>0</v>
      </c>
      <c r="V146" s="68">
        <v>87174</v>
      </c>
      <c r="W146" s="70">
        <v>87174</v>
      </c>
    </row>
    <row r="147" spans="1:23" x14ac:dyDescent="0.25">
      <c r="A147" s="66">
        <v>3000</v>
      </c>
      <c r="B147" s="6" t="s">
        <v>43</v>
      </c>
      <c r="C147" s="65">
        <v>3700</v>
      </c>
      <c r="D147" s="51" t="s">
        <v>73</v>
      </c>
      <c r="E147" s="66">
        <v>373</v>
      </c>
      <c r="F147" s="39" t="s">
        <v>250</v>
      </c>
      <c r="G147" s="52">
        <v>0</v>
      </c>
      <c r="H147" s="52">
        <v>0</v>
      </c>
      <c r="I147" s="52">
        <v>0</v>
      </c>
      <c r="J147" s="12">
        <f t="shared" si="2"/>
        <v>0</v>
      </c>
      <c r="K147" s="70">
        <v>0</v>
      </c>
      <c r="L147" s="68">
        <v>0</v>
      </c>
      <c r="M147" s="68">
        <v>0</v>
      </c>
      <c r="N147" s="68">
        <v>0</v>
      </c>
      <c r="O147" s="70">
        <v>0</v>
      </c>
      <c r="P147" s="68">
        <v>0</v>
      </c>
      <c r="Q147" s="68">
        <v>0</v>
      </c>
      <c r="R147" s="68">
        <v>0</v>
      </c>
      <c r="S147" s="70">
        <v>0</v>
      </c>
      <c r="T147" s="68">
        <v>0</v>
      </c>
      <c r="U147" s="68">
        <v>0</v>
      </c>
      <c r="V147" s="68">
        <v>0</v>
      </c>
      <c r="W147" s="70">
        <v>0</v>
      </c>
    </row>
    <row r="148" spans="1:23" x14ac:dyDescent="0.25">
      <c r="A148" s="66">
        <v>3000</v>
      </c>
      <c r="B148" s="6" t="s">
        <v>43</v>
      </c>
      <c r="C148" s="65">
        <v>3700</v>
      </c>
      <c r="D148" s="51" t="s">
        <v>73</v>
      </c>
      <c r="E148" s="66">
        <v>374</v>
      </c>
      <c r="F148" s="39" t="s">
        <v>251</v>
      </c>
      <c r="G148" s="52">
        <v>0</v>
      </c>
      <c r="H148" s="52">
        <v>0</v>
      </c>
      <c r="I148" s="52">
        <v>0</v>
      </c>
      <c r="J148" s="12">
        <f t="shared" si="2"/>
        <v>0</v>
      </c>
      <c r="K148" s="70">
        <v>0</v>
      </c>
      <c r="L148" s="68">
        <v>0</v>
      </c>
      <c r="M148" s="68">
        <v>0</v>
      </c>
      <c r="N148" s="68">
        <v>0</v>
      </c>
      <c r="O148" s="70">
        <v>0</v>
      </c>
      <c r="P148" s="68">
        <v>0</v>
      </c>
      <c r="Q148" s="68">
        <v>0</v>
      </c>
      <c r="R148" s="68">
        <v>0</v>
      </c>
      <c r="S148" s="70">
        <v>0</v>
      </c>
      <c r="T148" s="68">
        <v>0</v>
      </c>
      <c r="U148" s="68">
        <v>0</v>
      </c>
      <c r="V148" s="68">
        <v>0</v>
      </c>
      <c r="W148" s="70">
        <v>0</v>
      </c>
    </row>
    <row r="149" spans="1:23" x14ac:dyDescent="0.25">
      <c r="A149" s="66">
        <v>3000</v>
      </c>
      <c r="B149" s="6" t="s">
        <v>43</v>
      </c>
      <c r="C149" s="65">
        <v>3700</v>
      </c>
      <c r="D149" s="51" t="s">
        <v>73</v>
      </c>
      <c r="E149" s="66">
        <v>375</v>
      </c>
      <c r="F149" s="39" t="s">
        <v>252</v>
      </c>
      <c r="G149" s="52">
        <v>1077500</v>
      </c>
      <c r="H149" s="52">
        <v>0</v>
      </c>
      <c r="I149" s="52">
        <v>0</v>
      </c>
      <c r="J149" s="12">
        <f t="shared" si="2"/>
        <v>1077500</v>
      </c>
      <c r="K149" s="70">
        <v>30198.49</v>
      </c>
      <c r="L149" s="68">
        <v>0</v>
      </c>
      <c r="M149" s="68">
        <v>0</v>
      </c>
      <c r="N149" s="68">
        <v>30198.49</v>
      </c>
      <c r="O149" s="70">
        <v>30198.49</v>
      </c>
      <c r="P149" s="68">
        <v>0</v>
      </c>
      <c r="Q149" s="68">
        <v>0</v>
      </c>
      <c r="R149" s="68">
        <v>30198.49</v>
      </c>
      <c r="S149" s="70">
        <v>30198.49</v>
      </c>
      <c r="T149" s="68">
        <v>0</v>
      </c>
      <c r="U149" s="68">
        <v>0</v>
      </c>
      <c r="V149" s="68">
        <v>30198.49</v>
      </c>
      <c r="W149" s="70">
        <v>30198.49</v>
      </c>
    </row>
    <row r="150" spans="1:23" x14ac:dyDescent="0.25">
      <c r="A150" s="66">
        <v>3000</v>
      </c>
      <c r="B150" s="6" t="s">
        <v>43</v>
      </c>
      <c r="C150" s="65">
        <v>3700</v>
      </c>
      <c r="D150" s="51" t="s">
        <v>73</v>
      </c>
      <c r="E150" s="66">
        <v>376</v>
      </c>
      <c r="F150" s="39" t="s">
        <v>253</v>
      </c>
      <c r="G150" s="52">
        <v>0</v>
      </c>
      <c r="H150" s="52">
        <v>0</v>
      </c>
      <c r="I150" s="52">
        <v>0</v>
      </c>
      <c r="J150" s="12">
        <f t="shared" si="2"/>
        <v>0</v>
      </c>
      <c r="K150" s="70">
        <v>0</v>
      </c>
      <c r="L150" s="68">
        <v>0</v>
      </c>
      <c r="M150" s="68">
        <v>0</v>
      </c>
      <c r="N150" s="68">
        <v>0</v>
      </c>
      <c r="O150" s="70">
        <v>0</v>
      </c>
      <c r="P150" s="68">
        <v>0</v>
      </c>
      <c r="Q150" s="68">
        <v>0</v>
      </c>
      <c r="R150" s="68">
        <v>0</v>
      </c>
      <c r="S150" s="70">
        <v>0</v>
      </c>
      <c r="T150" s="68">
        <v>0</v>
      </c>
      <c r="U150" s="68">
        <v>0</v>
      </c>
      <c r="V150" s="68">
        <v>0</v>
      </c>
      <c r="W150" s="70">
        <v>0</v>
      </c>
    </row>
    <row r="151" spans="1:23" x14ac:dyDescent="0.25">
      <c r="A151" s="66">
        <v>3000</v>
      </c>
      <c r="B151" s="6" t="s">
        <v>43</v>
      </c>
      <c r="C151" s="65">
        <v>3700</v>
      </c>
      <c r="D151" s="51" t="s">
        <v>73</v>
      </c>
      <c r="E151" s="66">
        <v>377</v>
      </c>
      <c r="F151" s="39" t="s">
        <v>254</v>
      </c>
      <c r="G151" s="52">
        <v>0</v>
      </c>
      <c r="H151" s="52">
        <v>0</v>
      </c>
      <c r="I151" s="52">
        <v>0</v>
      </c>
      <c r="J151" s="12">
        <f t="shared" si="2"/>
        <v>0</v>
      </c>
      <c r="K151" s="70">
        <v>0</v>
      </c>
      <c r="L151" s="68">
        <v>0</v>
      </c>
      <c r="M151" s="68">
        <v>0</v>
      </c>
      <c r="N151" s="68">
        <v>0</v>
      </c>
      <c r="O151" s="70">
        <v>0</v>
      </c>
      <c r="P151" s="68">
        <v>0</v>
      </c>
      <c r="Q151" s="68">
        <v>0</v>
      </c>
      <c r="R151" s="68">
        <v>0</v>
      </c>
      <c r="S151" s="70">
        <v>0</v>
      </c>
      <c r="T151" s="68">
        <v>0</v>
      </c>
      <c r="U151" s="68">
        <v>0</v>
      </c>
      <c r="V151" s="68">
        <v>0</v>
      </c>
      <c r="W151" s="70">
        <v>0</v>
      </c>
    </row>
    <row r="152" spans="1:23" x14ac:dyDescent="0.25">
      <c r="A152" s="66">
        <v>3000</v>
      </c>
      <c r="B152" s="6" t="s">
        <v>43</v>
      </c>
      <c r="C152" s="65">
        <v>3700</v>
      </c>
      <c r="D152" s="51" t="s">
        <v>73</v>
      </c>
      <c r="E152" s="66">
        <v>378</v>
      </c>
      <c r="F152" s="39" t="s">
        <v>255</v>
      </c>
      <c r="G152" s="52">
        <v>0</v>
      </c>
      <c r="H152" s="52">
        <v>0</v>
      </c>
      <c r="I152" s="52">
        <v>0</v>
      </c>
      <c r="J152" s="12">
        <f t="shared" si="2"/>
        <v>0</v>
      </c>
      <c r="K152" s="70">
        <v>0</v>
      </c>
      <c r="L152" s="68">
        <v>0</v>
      </c>
      <c r="M152" s="68">
        <v>0</v>
      </c>
      <c r="N152" s="68">
        <v>0</v>
      </c>
      <c r="O152" s="70">
        <v>0</v>
      </c>
      <c r="P152" s="68">
        <v>0</v>
      </c>
      <c r="Q152" s="68">
        <v>0</v>
      </c>
      <c r="R152" s="68">
        <v>0</v>
      </c>
      <c r="S152" s="70">
        <v>0</v>
      </c>
      <c r="T152" s="68">
        <v>0</v>
      </c>
      <c r="U152" s="68">
        <v>0</v>
      </c>
      <c r="V152" s="68">
        <v>0</v>
      </c>
      <c r="W152" s="70">
        <v>0</v>
      </c>
    </row>
    <row r="153" spans="1:23" x14ac:dyDescent="0.25">
      <c r="A153" s="66">
        <v>3000</v>
      </c>
      <c r="B153" s="6" t="s">
        <v>43</v>
      </c>
      <c r="C153" s="65">
        <v>3700</v>
      </c>
      <c r="D153" s="51" t="s">
        <v>73</v>
      </c>
      <c r="E153" s="66">
        <v>379</v>
      </c>
      <c r="F153" s="39" t="s">
        <v>256</v>
      </c>
      <c r="G153" s="52">
        <v>0</v>
      </c>
      <c r="H153" s="52">
        <v>0</v>
      </c>
      <c r="I153" s="52">
        <v>0</v>
      </c>
      <c r="J153" s="12">
        <f t="shared" si="2"/>
        <v>0</v>
      </c>
      <c r="K153" s="70">
        <v>0</v>
      </c>
      <c r="L153" s="68">
        <v>0</v>
      </c>
      <c r="M153" s="68">
        <v>0</v>
      </c>
      <c r="N153" s="68">
        <v>0</v>
      </c>
      <c r="O153" s="70">
        <v>0</v>
      </c>
      <c r="P153" s="68">
        <v>0</v>
      </c>
      <c r="Q153" s="68">
        <v>0</v>
      </c>
      <c r="R153" s="68">
        <v>0</v>
      </c>
      <c r="S153" s="70">
        <v>0</v>
      </c>
      <c r="T153" s="68">
        <v>0</v>
      </c>
      <c r="U153" s="68">
        <v>0</v>
      </c>
      <c r="V153" s="68">
        <v>0</v>
      </c>
      <c r="W153" s="70">
        <v>0</v>
      </c>
    </row>
    <row r="154" spans="1:23" x14ac:dyDescent="0.25">
      <c r="A154" s="66">
        <v>3000</v>
      </c>
      <c r="B154" s="6" t="s">
        <v>43</v>
      </c>
      <c r="C154" s="65">
        <v>3800</v>
      </c>
      <c r="D154" s="51" t="s">
        <v>74</v>
      </c>
      <c r="E154" s="66">
        <v>381</v>
      </c>
      <c r="F154" s="39" t="s">
        <v>257</v>
      </c>
      <c r="G154" s="52">
        <v>0</v>
      </c>
      <c r="H154" s="52">
        <v>0</v>
      </c>
      <c r="I154" s="52">
        <v>0</v>
      </c>
      <c r="J154" s="12">
        <f t="shared" si="2"/>
        <v>0</v>
      </c>
      <c r="K154" s="70">
        <v>0</v>
      </c>
      <c r="L154" s="68">
        <v>0</v>
      </c>
      <c r="M154" s="68">
        <v>0</v>
      </c>
      <c r="N154" s="68">
        <v>0</v>
      </c>
      <c r="O154" s="70">
        <v>0</v>
      </c>
      <c r="P154" s="68">
        <v>0</v>
      </c>
      <c r="Q154" s="68">
        <v>0</v>
      </c>
      <c r="R154" s="68">
        <v>0</v>
      </c>
      <c r="S154" s="70">
        <v>0</v>
      </c>
      <c r="T154" s="68">
        <v>0</v>
      </c>
      <c r="U154" s="68">
        <v>0</v>
      </c>
      <c r="V154" s="68">
        <v>0</v>
      </c>
      <c r="W154" s="70">
        <v>0</v>
      </c>
    </row>
    <row r="155" spans="1:23" x14ac:dyDescent="0.25">
      <c r="A155" s="66">
        <v>3000</v>
      </c>
      <c r="B155" s="6" t="s">
        <v>43</v>
      </c>
      <c r="C155" s="65">
        <v>3800</v>
      </c>
      <c r="D155" s="51" t="s">
        <v>74</v>
      </c>
      <c r="E155" s="66">
        <v>382</v>
      </c>
      <c r="F155" s="39" t="s">
        <v>258</v>
      </c>
      <c r="G155" s="52">
        <v>0</v>
      </c>
      <c r="H155" s="52">
        <v>0</v>
      </c>
      <c r="I155" s="52">
        <v>0</v>
      </c>
      <c r="J155" s="12">
        <f t="shared" si="2"/>
        <v>0</v>
      </c>
      <c r="K155" s="70">
        <v>0</v>
      </c>
      <c r="L155" s="68">
        <v>0</v>
      </c>
      <c r="M155" s="68">
        <v>0</v>
      </c>
      <c r="N155" s="68">
        <v>0</v>
      </c>
      <c r="O155" s="70">
        <v>0</v>
      </c>
      <c r="P155" s="68">
        <v>0</v>
      </c>
      <c r="Q155" s="68">
        <v>0</v>
      </c>
      <c r="R155" s="68">
        <v>0</v>
      </c>
      <c r="S155" s="70">
        <v>0</v>
      </c>
      <c r="T155" s="68">
        <v>0</v>
      </c>
      <c r="U155" s="68">
        <v>0</v>
      </c>
      <c r="V155" s="68">
        <v>0</v>
      </c>
      <c r="W155" s="70">
        <v>0</v>
      </c>
    </row>
    <row r="156" spans="1:23" x14ac:dyDescent="0.25">
      <c r="A156" s="66">
        <v>3000</v>
      </c>
      <c r="B156" s="6" t="s">
        <v>43</v>
      </c>
      <c r="C156" s="65">
        <v>3800</v>
      </c>
      <c r="D156" s="51" t="s">
        <v>74</v>
      </c>
      <c r="E156" s="66">
        <v>383</v>
      </c>
      <c r="F156" s="39" t="s">
        <v>259</v>
      </c>
      <c r="G156" s="52">
        <v>0</v>
      </c>
      <c r="H156" s="52">
        <v>0</v>
      </c>
      <c r="I156" s="52">
        <v>0</v>
      </c>
      <c r="J156" s="12">
        <f t="shared" si="2"/>
        <v>0</v>
      </c>
      <c r="K156" s="70">
        <v>0</v>
      </c>
      <c r="L156" s="68">
        <v>0</v>
      </c>
      <c r="M156" s="68">
        <v>0</v>
      </c>
      <c r="N156" s="68">
        <v>0</v>
      </c>
      <c r="O156" s="70">
        <v>0</v>
      </c>
      <c r="P156" s="68">
        <v>0</v>
      </c>
      <c r="Q156" s="68">
        <v>0</v>
      </c>
      <c r="R156" s="68">
        <v>0</v>
      </c>
      <c r="S156" s="70">
        <v>0</v>
      </c>
      <c r="T156" s="68">
        <v>0</v>
      </c>
      <c r="U156" s="68">
        <v>0</v>
      </c>
      <c r="V156" s="68">
        <v>0</v>
      </c>
      <c r="W156" s="70">
        <v>0</v>
      </c>
    </row>
    <row r="157" spans="1:23" x14ac:dyDescent="0.25">
      <c r="A157" s="66">
        <v>3000</v>
      </c>
      <c r="B157" s="6" t="s">
        <v>43</v>
      </c>
      <c r="C157" s="65">
        <v>3800</v>
      </c>
      <c r="D157" s="51" t="s">
        <v>74</v>
      </c>
      <c r="E157" s="66">
        <v>384</v>
      </c>
      <c r="F157" s="39" t="s">
        <v>260</v>
      </c>
      <c r="G157" s="52">
        <v>0</v>
      </c>
      <c r="H157" s="52">
        <v>0</v>
      </c>
      <c r="I157" s="52">
        <v>0</v>
      </c>
      <c r="J157" s="12">
        <f t="shared" si="2"/>
        <v>0</v>
      </c>
      <c r="K157" s="70">
        <v>0</v>
      </c>
      <c r="L157" s="68">
        <v>0</v>
      </c>
      <c r="M157" s="68">
        <v>0</v>
      </c>
      <c r="N157" s="68">
        <v>0</v>
      </c>
      <c r="O157" s="70">
        <v>0</v>
      </c>
      <c r="P157" s="68">
        <v>0</v>
      </c>
      <c r="Q157" s="68">
        <v>0</v>
      </c>
      <c r="R157" s="68">
        <v>0</v>
      </c>
      <c r="S157" s="70">
        <v>0</v>
      </c>
      <c r="T157" s="68">
        <v>0</v>
      </c>
      <c r="U157" s="68">
        <v>0</v>
      </c>
      <c r="V157" s="68">
        <v>0</v>
      </c>
      <c r="W157" s="70">
        <v>0</v>
      </c>
    </row>
    <row r="158" spans="1:23" x14ac:dyDescent="0.25">
      <c r="A158" s="66">
        <v>3000</v>
      </c>
      <c r="B158" s="6" t="s">
        <v>43</v>
      </c>
      <c r="C158" s="65">
        <v>3800</v>
      </c>
      <c r="D158" s="51" t="s">
        <v>74</v>
      </c>
      <c r="E158" s="66">
        <v>385</v>
      </c>
      <c r="F158" s="39" t="s">
        <v>261</v>
      </c>
      <c r="G158" s="52">
        <v>0</v>
      </c>
      <c r="H158" s="52">
        <v>0</v>
      </c>
      <c r="I158" s="52">
        <v>0</v>
      </c>
      <c r="J158" s="12">
        <f t="shared" si="2"/>
        <v>0</v>
      </c>
      <c r="K158" s="70">
        <v>0</v>
      </c>
      <c r="L158" s="68">
        <v>0</v>
      </c>
      <c r="M158" s="68">
        <v>0</v>
      </c>
      <c r="N158" s="68">
        <v>0</v>
      </c>
      <c r="O158" s="70">
        <v>0</v>
      </c>
      <c r="P158" s="68">
        <v>0</v>
      </c>
      <c r="Q158" s="68">
        <v>0</v>
      </c>
      <c r="R158" s="68">
        <v>0</v>
      </c>
      <c r="S158" s="70">
        <v>0</v>
      </c>
      <c r="T158" s="68">
        <v>0</v>
      </c>
      <c r="U158" s="68">
        <v>0</v>
      </c>
      <c r="V158" s="68">
        <v>0</v>
      </c>
      <c r="W158" s="70">
        <v>0</v>
      </c>
    </row>
    <row r="159" spans="1:23" x14ac:dyDescent="0.25">
      <c r="A159" s="66">
        <v>3000</v>
      </c>
      <c r="B159" s="6" t="s">
        <v>43</v>
      </c>
      <c r="C159" s="65">
        <v>3900</v>
      </c>
      <c r="D159" s="51" t="s">
        <v>75</v>
      </c>
      <c r="E159" s="66">
        <v>391</v>
      </c>
      <c r="F159" s="39" t="s">
        <v>262</v>
      </c>
      <c r="G159" s="52">
        <v>0</v>
      </c>
      <c r="H159" s="52">
        <v>0</v>
      </c>
      <c r="I159" s="52">
        <v>0</v>
      </c>
      <c r="J159" s="12">
        <f t="shared" si="2"/>
        <v>0</v>
      </c>
      <c r="K159" s="70">
        <v>0</v>
      </c>
      <c r="L159" s="68">
        <v>0</v>
      </c>
      <c r="M159" s="68">
        <v>0</v>
      </c>
      <c r="N159" s="68">
        <v>0</v>
      </c>
      <c r="O159" s="70">
        <v>0</v>
      </c>
      <c r="P159" s="68">
        <v>0</v>
      </c>
      <c r="Q159" s="68">
        <v>0</v>
      </c>
      <c r="R159" s="68">
        <v>0</v>
      </c>
      <c r="S159" s="70">
        <v>0</v>
      </c>
      <c r="T159" s="68">
        <v>0</v>
      </c>
      <c r="U159" s="68">
        <v>0</v>
      </c>
      <c r="V159" s="68">
        <v>0</v>
      </c>
      <c r="W159" s="70">
        <v>0</v>
      </c>
    </row>
    <row r="160" spans="1:23" x14ac:dyDescent="0.25">
      <c r="A160" s="66">
        <v>3000</v>
      </c>
      <c r="B160" s="6" t="s">
        <v>43</v>
      </c>
      <c r="C160" s="65">
        <v>3900</v>
      </c>
      <c r="D160" s="51" t="s">
        <v>75</v>
      </c>
      <c r="E160" s="66">
        <v>392</v>
      </c>
      <c r="F160" s="39" t="s">
        <v>263</v>
      </c>
      <c r="G160" s="52">
        <v>0</v>
      </c>
      <c r="H160" s="52">
        <v>0</v>
      </c>
      <c r="I160" s="52">
        <v>0</v>
      </c>
      <c r="J160" s="12">
        <f t="shared" si="2"/>
        <v>0</v>
      </c>
      <c r="K160" s="70">
        <v>0</v>
      </c>
      <c r="L160" s="68">
        <v>0</v>
      </c>
      <c r="M160" s="68">
        <v>0</v>
      </c>
      <c r="N160" s="68">
        <v>0</v>
      </c>
      <c r="O160" s="70">
        <v>0</v>
      </c>
      <c r="P160" s="68">
        <v>0</v>
      </c>
      <c r="Q160" s="68">
        <v>0</v>
      </c>
      <c r="R160" s="68">
        <v>0</v>
      </c>
      <c r="S160" s="70">
        <v>0</v>
      </c>
      <c r="T160" s="68">
        <v>0</v>
      </c>
      <c r="U160" s="68">
        <v>0</v>
      </c>
      <c r="V160" s="68">
        <v>0</v>
      </c>
      <c r="W160" s="70">
        <v>0</v>
      </c>
    </row>
    <row r="161" spans="1:23" x14ac:dyDescent="0.25">
      <c r="A161" s="66">
        <v>3000</v>
      </c>
      <c r="B161" s="6" t="s">
        <v>43</v>
      </c>
      <c r="C161" s="65">
        <v>3900</v>
      </c>
      <c r="D161" s="51" t="s">
        <v>75</v>
      </c>
      <c r="E161" s="66">
        <v>393</v>
      </c>
      <c r="F161" s="39" t="s">
        <v>264</v>
      </c>
      <c r="G161" s="52">
        <v>0</v>
      </c>
      <c r="H161" s="52">
        <v>0</v>
      </c>
      <c r="I161" s="52">
        <v>0</v>
      </c>
      <c r="J161" s="12">
        <f t="shared" si="2"/>
        <v>0</v>
      </c>
      <c r="K161" s="70">
        <v>0</v>
      </c>
      <c r="L161" s="68">
        <v>0</v>
      </c>
      <c r="M161" s="68">
        <v>0</v>
      </c>
      <c r="N161" s="68">
        <v>0</v>
      </c>
      <c r="O161" s="70">
        <v>0</v>
      </c>
      <c r="P161" s="68">
        <v>0</v>
      </c>
      <c r="Q161" s="68">
        <v>0</v>
      </c>
      <c r="R161" s="68">
        <v>0</v>
      </c>
      <c r="S161" s="70">
        <v>0</v>
      </c>
      <c r="T161" s="68">
        <v>0</v>
      </c>
      <c r="U161" s="68">
        <v>0</v>
      </c>
      <c r="V161" s="68">
        <v>0</v>
      </c>
      <c r="W161" s="70">
        <v>0</v>
      </c>
    </row>
    <row r="162" spans="1:23" x14ac:dyDescent="0.25">
      <c r="A162" s="66">
        <v>3000</v>
      </c>
      <c r="B162" s="6" t="s">
        <v>43</v>
      </c>
      <c r="C162" s="65">
        <v>3900</v>
      </c>
      <c r="D162" s="51" t="s">
        <v>75</v>
      </c>
      <c r="E162" s="66">
        <v>394</v>
      </c>
      <c r="F162" s="39" t="s">
        <v>265</v>
      </c>
      <c r="G162" s="52">
        <v>0</v>
      </c>
      <c r="H162" s="52">
        <v>0</v>
      </c>
      <c r="I162" s="52">
        <v>0</v>
      </c>
      <c r="J162" s="12">
        <f t="shared" si="2"/>
        <v>0</v>
      </c>
      <c r="K162" s="70">
        <v>0</v>
      </c>
      <c r="L162" s="68">
        <v>0</v>
      </c>
      <c r="M162" s="68">
        <v>0</v>
      </c>
      <c r="N162" s="68">
        <v>0</v>
      </c>
      <c r="O162" s="70">
        <v>0</v>
      </c>
      <c r="P162" s="68">
        <v>0</v>
      </c>
      <c r="Q162" s="68">
        <v>0</v>
      </c>
      <c r="R162" s="68">
        <v>0</v>
      </c>
      <c r="S162" s="70">
        <v>0</v>
      </c>
      <c r="T162" s="68">
        <v>0</v>
      </c>
      <c r="U162" s="68">
        <v>0</v>
      </c>
      <c r="V162" s="68">
        <v>0</v>
      </c>
      <c r="W162" s="70">
        <v>0</v>
      </c>
    </row>
    <row r="163" spans="1:23" x14ac:dyDescent="0.25">
      <c r="A163" s="66">
        <v>3000</v>
      </c>
      <c r="B163" s="6" t="s">
        <v>43</v>
      </c>
      <c r="C163" s="65">
        <v>3900</v>
      </c>
      <c r="D163" s="51" t="s">
        <v>75</v>
      </c>
      <c r="E163" s="66">
        <v>395</v>
      </c>
      <c r="F163" s="39" t="s">
        <v>266</v>
      </c>
      <c r="G163" s="52">
        <v>0</v>
      </c>
      <c r="H163" s="52">
        <v>0</v>
      </c>
      <c r="I163" s="52">
        <v>0</v>
      </c>
      <c r="J163" s="12">
        <f t="shared" si="2"/>
        <v>0</v>
      </c>
      <c r="K163" s="70">
        <v>0</v>
      </c>
      <c r="L163" s="68">
        <v>0</v>
      </c>
      <c r="M163" s="68">
        <v>0</v>
      </c>
      <c r="N163" s="68">
        <v>0</v>
      </c>
      <c r="O163" s="70">
        <v>0</v>
      </c>
      <c r="P163" s="68">
        <v>0</v>
      </c>
      <c r="Q163" s="68">
        <v>0</v>
      </c>
      <c r="R163" s="68">
        <v>0</v>
      </c>
      <c r="S163" s="70">
        <v>0</v>
      </c>
      <c r="T163" s="68">
        <v>0</v>
      </c>
      <c r="U163" s="68">
        <v>0</v>
      </c>
      <c r="V163" s="68">
        <v>0</v>
      </c>
      <c r="W163" s="70">
        <v>0</v>
      </c>
    </row>
    <row r="164" spans="1:23" x14ac:dyDescent="0.25">
      <c r="A164" s="66">
        <v>3000</v>
      </c>
      <c r="B164" s="6" t="s">
        <v>43</v>
      </c>
      <c r="C164" s="65">
        <v>3900</v>
      </c>
      <c r="D164" s="51" t="s">
        <v>75</v>
      </c>
      <c r="E164" s="66">
        <v>396</v>
      </c>
      <c r="F164" s="39" t="s">
        <v>267</v>
      </c>
      <c r="G164" s="68">
        <v>0</v>
      </c>
      <c r="H164" s="52">
        <v>0</v>
      </c>
      <c r="I164" s="52">
        <v>0</v>
      </c>
      <c r="J164" s="12">
        <f t="shared" si="2"/>
        <v>0</v>
      </c>
      <c r="K164" s="70">
        <v>0</v>
      </c>
      <c r="L164" s="68">
        <v>0</v>
      </c>
      <c r="M164" s="68">
        <v>0</v>
      </c>
      <c r="N164" s="68">
        <v>50536.19</v>
      </c>
      <c r="O164" s="70">
        <v>0</v>
      </c>
      <c r="P164" s="68">
        <v>0</v>
      </c>
      <c r="Q164" s="68">
        <v>0</v>
      </c>
      <c r="R164" s="68">
        <v>50536.19</v>
      </c>
      <c r="S164" s="70">
        <v>0</v>
      </c>
      <c r="T164" s="68">
        <v>0</v>
      </c>
      <c r="U164" s="68">
        <v>0</v>
      </c>
      <c r="V164" s="68">
        <v>50536.19</v>
      </c>
      <c r="W164" s="70">
        <v>0</v>
      </c>
    </row>
    <row r="165" spans="1:23" x14ac:dyDescent="0.25">
      <c r="A165" s="66">
        <v>3000</v>
      </c>
      <c r="B165" s="6" t="s">
        <v>43</v>
      </c>
      <c r="C165" s="65">
        <v>3900</v>
      </c>
      <c r="D165" s="51" t="s">
        <v>75</v>
      </c>
      <c r="E165" s="66">
        <v>399</v>
      </c>
      <c r="F165" s="39" t="s">
        <v>75</v>
      </c>
      <c r="G165" s="52">
        <v>0</v>
      </c>
      <c r="H165" s="52">
        <v>0</v>
      </c>
      <c r="I165" s="52">
        <v>0</v>
      </c>
      <c r="J165" s="12">
        <f t="shared" si="2"/>
        <v>0</v>
      </c>
      <c r="K165" s="70">
        <v>50536.19</v>
      </c>
      <c r="L165" s="68">
        <v>0</v>
      </c>
      <c r="M165" s="68">
        <v>0</v>
      </c>
      <c r="N165" s="68">
        <v>0</v>
      </c>
      <c r="O165" s="70">
        <v>50536.19</v>
      </c>
      <c r="P165" s="68">
        <v>0</v>
      </c>
      <c r="Q165" s="68">
        <v>0</v>
      </c>
      <c r="R165" s="68">
        <v>0</v>
      </c>
      <c r="S165" s="70">
        <v>50536.19</v>
      </c>
      <c r="T165" s="68">
        <v>0</v>
      </c>
      <c r="U165" s="68">
        <v>0</v>
      </c>
      <c r="V165" s="68">
        <v>0</v>
      </c>
      <c r="W165" s="70">
        <v>50536.19</v>
      </c>
    </row>
    <row r="166" spans="1:23" ht="27" x14ac:dyDescent="0.25">
      <c r="A166" s="64">
        <v>4000</v>
      </c>
      <c r="B166" s="25" t="s">
        <v>44</v>
      </c>
      <c r="C166" s="65">
        <v>4100</v>
      </c>
      <c r="D166" s="51" t="s">
        <v>76</v>
      </c>
      <c r="E166" s="66">
        <v>411</v>
      </c>
      <c r="F166" s="39" t="s">
        <v>268</v>
      </c>
      <c r="G166" s="52">
        <v>0</v>
      </c>
      <c r="H166" s="52">
        <v>0</v>
      </c>
      <c r="I166" s="52">
        <v>0</v>
      </c>
      <c r="J166" s="12">
        <f t="shared" si="2"/>
        <v>0</v>
      </c>
      <c r="K166" s="70">
        <v>0</v>
      </c>
      <c r="L166" s="68">
        <v>0</v>
      </c>
      <c r="M166" s="68">
        <v>0</v>
      </c>
      <c r="N166" s="68">
        <v>0</v>
      </c>
      <c r="O166" s="70">
        <v>0</v>
      </c>
      <c r="P166" s="68">
        <v>0</v>
      </c>
      <c r="Q166" s="68">
        <v>0</v>
      </c>
      <c r="R166" s="68">
        <v>0</v>
      </c>
      <c r="S166" s="70">
        <v>0</v>
      </c>
      <c r="T166" s="68">
        <v>0</v>
      </c>
      <c r="U166" s="68">
        <v>0</v>
      </c>
      <c r="V166" s="68">
        <v>0</v>
      </c>
      <c r="W166" s="70">
        <v>0</v>
      </c>
    </row>
    <row r="167" spans="1:23" ht="27" x14ac:dyDescent="0.25">
      <c r="A167" s="64">
        <v>4000</v>
      </c>
      <c r="B167" s="25" t="s">
        <v>44</v>
      </c>
      <c r="C167" s="65">
        <v>4100</v>
      </c>
      <c r="D167" s="51" t="s">
        <v>76</v>
      </c>
      <c r="E167" s="66">
        <v>412</v>
      </c>
      <c r="F167" s="39" t="s">
        <v>269</v>
      </c>
      <c r="G167" s="52">
        <v>0</v>
      </c>
      <c r="H167" s="52">
        <v>0</v>
      </c>
      <c r="I167" s="52">
        <v>0</v>
      </c>
      <c r="J167" s="12">
        <f t="shared" si="2"/>
        <v>0</v>
      </c>
      <c r="K167" s="70">
        <v>0</v>
      </c>
      <c r="L167" s="68">
        <v>0</v>
      </c>
      <c r="M167" s="68">
        <v>0</v>
      </c>
      <c r="N167" s="68">
        <v>0</v>
      </c>
      <c r="O167" s="70">
        <v>0</v>
      </c>
      <c r="P167" s="68">
        <v>0</v>
      </c>
      <c r="Q167" s="68">
        <v>0</v>
      </c>
      <c r="R167" s="68">
        <v>0</v>
      </c>
      <c r="S167" s="70">
        <v>0</v>
      </c>
      <c r="T167" s="68">
        <v>0</v>
      </c>
      <c r="U167" s="68">
        <v>0</v>
      </c>
      <c r="V167" s="68">
        <v>0</v>
      </c>
      <c r="W167" s="70">
        <v>0</v>
      </c>
    </row>
    <row r="168" spans="1:23" ht="27" x14ac:dyDescent="0.25">
      <c r="A168" s="64">
        <v>4000</v>
      </c>
      <c r="B168" s="25" t="s">
        <v>44</v>
      </c>
      <c r="C168" s="65">
        <v>4100</v>
      </c>
      <c r="D168" s="51" t="s">
        <v>76</v>
      </c>
      <c r="E168" s="66">
        <v>413</v>
      </c>
      <c r="F168" s="39" t="s">
        <v>270</v>
      </c>
      <c r="G168" s="52">
        <v>0</v>
      </c>
      <c r="H168" s="52">
        <v>0</v>
      </c>
      <c r="I168" s="52">
        <v>0</v>
      </c>
      <c r="J168" s="12">
        <f t="shared" si="2"/>
        <v>0</v>
      </c>
      <c r="K168" s="70">
        <v>0</v>
      </c>
      <c r="L168" s="68">
        <v>0</v>
      </c>
      <c r="M168" s="68">
        <v>0</v>
      </c>
      <c r="N168" s="68">
        <v>0</v>
      </c>
      <c r="O168" s="70">
        <v>0</v>
      </c>
      <c r="P168" s="68">
        <v>0</v>
      </c>
      <c r="Q168" s="68">
        <v>0</v>
      </c>
      <c r="R168" s="68">
        <v>0</v>
      </c>
      <c r="S168" s="70">
        <v>0</v>
      </c>
      <c r="T168" s="68">
        <v>0</v>
      </c>
      <c r="U168" s="68">
        <v>0</v>
      </c>
      <c r="V168" s="68">
        <v>0</v>
      </c>
      <c r="W168" s="70">
        <v>0</v>
      </c>
    </row>
    <row r="169" spans="1:23" ht="27" x14ac:dyDescent="0.25">
      <c r="A169" s="64">
        <v>4000</v>
      </c>
      <c r="B169" s="25" t="s">
        <v>44</v>
      </c>
      <c r="C169" s="65">
        <v>4100</v>
      </c>
      <c r="D169" s="51" t="s">
        <v>76</v>
      </c>
      <c r="E169" s="66">
        <v>414</v>
      </c>
      <c r="F169" s="39" t="s">
        <v>271</v>
      </c>
      <c r="G169" s="52">
        <v>0</v>
      </c>
      <c r="H169" s="52">
        <v>0</v>
      </c>
      <c r="I169" s="52">
        <v>0</v>
      </c>
      <c r="J169" s="12">
        <f t="shared" si="2"/>
        <v>0</v>
      </c>
      <c r="K169" s="70">
        <v>0</v>
      </c>
      <c r="L169" s="68">
        <v>0</v>
      </c>
      <c r="M169" s="68">
        <v>0</v>
      </c>
      <c r="N169" s="68">
        <v>0</v>
      </c>
      <c r="O169" s="70">
        <v>0</v>
      </c>
      <c r="P169" s="68">
        <v>0</v>
      </c>
      <c r="Q169" s="68">
        <v>0</v>
      </c>
      <c r="R169" s="68">
        <v>0</v>
      </c>
      <c r="S169" s="70">
        <v>0</v>
      </c>
      <c r="T169" s="68">
        <v>0</v>
      </c>
      <c r="U169" s="68">
        <v>0</v>
      </c>
      <c r="V169" s="68">
        <v>0</v>
      </c>
      <c r="W169" s="70">
        <v>0</v>
      </c>
    </row>
    <row r="170" spans="1:23" ht="27" x14ac:dyDescent="0.25">
      <c r="A170" s="64">
        <v>4000</v>
      </c>
      <c r="B170" s="25" t="s">
        <v>44</v>
      </c>
      <c r="C170" s="65">
        <v>4100</v>
      </c>
      <c r="D170" s="51" t="s">
        <v>76</v>
      </c>
      <c r="E170" s="66">
        <v>415</v>
      </c>
      <c r="F170" s="30" t="s">
        <v>272</v>
      </c>
      <c r="G170" s="52">
        <v>0</v>
      </c>
      <c r="H170" s="52">
        <v>0</v>
      </c>
      <c r="I170" s="52">
        <v>0</v>
      </c>
      <c r="J170" s="12">
        <f t="shared" si="2"/>
        <v>0</v>
      </c>
      <c r="K170" s="70">
        <v>0</v>
      </c>
      <c r="L170" s="68">
        <v>0</v>
      </c>
      <c r="M170" s="68">
        <v>0</v>
      </c>
      <c r="N170" s="68">
        <v>0</v>
      </c>
      <c r="O170" s="70">
        <v>0</v>
      </c>
      <c r="P170" s="68">
        <v>0</v>
      </c>
      <c r="Q170" s="68">
        <v>0</v>
      </c>
      <c r="R170" s="68">
        <v>0</v>
      </c>
      <c r="S170" s="70">
        <v>0</v>
      </c>
      <c r="T170" s="68">
        <v>0</v>
      </c>
      <c r="U170" s="68">
        <v>0</v>
      </c>
      <c r="V170" s="68">
        <v>0</v>
      </c>
      <c r="W170" s="70">
        <v>0</v>
      </c>
    </row>
    <row r="171" spans="1:23" ht="27" x14ac:dyDescent="0.25">
      <c r="A171" s="64">
        <v>4000</v>
      </c>
      <c r="B171" s="25" t="s">
        <v>44</v>
      </c>
      <c r="C171" s="65">
        <v>4100</v>
      </c>
      <c r="D171" s="51" t="s">
        <v>76</v>
      </c>
      <c r="E171" s="66">
        <v>416</v>
      </c>
      <c r="F171" s="30" t="s">
        <v>273</v>
      </c>
      <c r="G171" s="52">
        <v>0</v>
      </c>
      <c r="H171" s="52">
        <v>0</v>
      </c>
      <c r="I171" s="52">
        <v>0</v>
      </c>
      <c r="J171" s="12">
        <f t="shared" si="2"/>
        <v>0</v>
      </c>
      <c r="K171" s="70">
        <v>0</v>
      </c>
      <c r="L171" s="68">
        <v>0</v>
      </c>
      <c r="M171" s="68">
        <v>0</v>
      </c>
      <c r="N171" s="68">
        <v>0</v>
      </c>
      <c r="O171" s="70">
        <v>0</v>
      </c>
      <c r="P171" s="68">
        <v>0</v>
      </c>
      <c r="Q171" s="68">
        <v>0</v>
      </c>
      <c r="R171" s="68">
        <v>0</v>
      </c>
      <c r="S171" s="70">
        <v>0</v>
      </c>
      <c r="T171" s="68">
        <v>0</v>
      </c>
      <c r="U171" s="68">
        <v>0</v>
      </c>
      <c r="V171" s="68">
        <v>0</v>
      </c>
      <c r="W171" s="70">
        <v>0</v>
      </c>
    </row>
    <row r="172" spans="1:23" ht="27" x14ac:dyDescent="0.25">
      <c r="A172" s="64">
        <v>4000</v>
      </c>
      <c r="B172" s="25" t="s">
        <v>44</v>
      </c>
      <c r="C172" s="65">
        <v>4100</v>
      </c>
      <c r="D172" s="51" t="s">
        <v>76</v>
      </c>
      <c r="E172" s="66">
        <v>417</v>
      </c>
      <c r="F172" s="30" t="s">
        <v>274</v>
      </c>
      <c r="G172" s="52">
        <v>0</v>
      </c>
      <c r="H172" s="52">
        <v>0</v>
      </c>
      <c r="I172" s="52">
        <v>0</v>
      </c>
      <c r="J172" s="12">
        <f t="shared" si="2"/>
        <v>0</v>
      </c>
      <c r="K172" s="70">
        <v>0</v>
      </c>
      <c r="L172" s="68">
        <v>0</v>
      </c>
      <c r="M172" s="68">
        <v>0</v>
      </c>
      <c r="N172" s="68">
        <v>0</v>
      </c>
      <c r="O172" s="70">
        <v>0</v>
      </c>
      <c r="P172" s="68">
        <v>0</v>
      </c>
      <c r="Q172" s="68">
        <v>0</v>
      </c>
      <c r="R172" s="68">
        <v>0</v>
      </c>
      <c r="S172" s="70">
        <v>0</v>
      </c>
      <c r="T172" s="68">
        <v>0</v>
      </c>
      <c r="U172" s="68">
        <v>0</v>
      </c>
      <c r="V172" s="68">
        <v>0</v>
      </c>
      <c r="W172" s="70">
        <v>0</v>
      </c>
    </row>
    <row r="173" spans="1:23" ht="27" x14ac:dyDescent="0.25">
      <c r="A173" s="64">
        <v>4000</v>
      </c>
      <c r="B173" s="25" t="s">
        <v>44</v>
      </c>
      <c r="C173" s="65">
        <v>4100</v>
      </c>
      <c r="D173" s="51" t="s">
        <v>76</v>
      </c>
      <c r="E173" s="66">
        <v>418</v>
      </c>
      <c r="F173" s="30" t="s">
        <v>275</v>
      </c>
      <c r="G173" s="52">
        <v>0</v>
      </c>
      <c r="H173" s="52">
        <v>0</v>
      </c>
      <c r="I173" s="52">
        <v>0</v>
      </c>
      <c r="J173" s="12">
        <f t="shared" si="2"/>
        <v>0</v>
      </c>
      <c r="K173" s="70">
        <v>0</v>
      </c>
      <c r="L173" s="68">
        <v>0</v>
      </c>
      <c r="M173" s="68">
        <v>0</v>
      </c>
      <c r="N173" s="68">
        <v>0</v>
      </c>
      <c r="O173" s="70">
        <v>0</v>
      </c>
      <c r="P173" s="68">
        <v>0</v>
      </c>
      <c r="Q173" s="68">
        <v>0</v>
      </c>
      <c r="R173" s="68">
        <v>0</v>
      </c>
      <c r="S173" s="70">
        <v>0</v>
      </c>
      <c r="T173" s="68">
        <v>0</v>
      </c>
      <c r="U173" s="68">
        <v>0</v>
      </c>
      <c r="V173" s="68">
        <v>0</v>
      </c>
      <c r="W173" s="70">
        <v>0</v>
      </c>
    </row>
    <row r="174" spans="1:23" ht="27" x14ac:dyDescent="0.25">
      <c r="A174" s="64">
        <v>4000</v>
      </c>
      <c r="B174" s="25" t="s">
        <v>44</v>
      </c>
      <c r="C174" s="65">
        <v>4100</v>
      </c>
      <c r="D174" s="51" t="s">
        <v>76</v>
      </c>
      <c r="E174" s="66">
        <v>419</v>
      </c>
      <c r="F174" s="30" t="s">
        <v>276</v>
      </c>
      <c r="G174" s="52">
        <v>0</v>
      </c>
      <c r="H174" s="52">
        <v>0</v>
      </c>
      <c r="I174" s="52">
        <v>0</v>
      </c>
      <c r="J174" s="12">
        <f t="shared" si="2"/>
        <v>0</v>
      </c>
      <c r="K174" s="70">
        <v>0</v>
      </c>
      <c r="L174" s="68">
        <v>0</v>
      </c>
      <c r="M174" s="68">
        <v>0</v>
      </c>
      <c r="N174" s="68">
        <v>0</v>
      </c>
      <c r="O174" s="70">
        <v>0</v>
      </c>
      <c r="P174" s="68">
        <v>0</v>
      </c>
      <c r="Q174" s="68">
        <v>0</v>
      </c>
      <c r="R174" s="68">
        <v>0</v>
      </c>
      <c r="S174" s="70">
        <v>0</v>
      </c>
      <c r="T174" s="68">
        <v>0</v>
      </c>
      <c r="U174" s="68">
        <v>0</v>
      </c>
      <c r="V174" s="68">
        <v>0</v>
      </c>
      <c r="W174" s="70">
        <v>0</v>
      </c>
    </row>
    <row r="175" spans="1:23" ht="27" x14ac:dyDescent="0.25">
      <c r="A175" s="64">
        <v>4000</v>
      </c>
      <c r="B175" s="25" t="s">
        <v>44</v>
      </c>
      <c r="C175" s="65">
        <v>4200</v>
      </c>
      <c r="D175" s="51" t="s">
        <v>77</v>
      </c>
      <c r="E175" s="66">
        <v>421</v>
      </c>
      <c r="F175" s="30" t="s">
        <v>277</v>
      </c>
      <c r="G175" s="52">
        <v>0</v>
      </c>
      <c r="H175" s="52">
        <v>0</v>
      </c>
      <c r="I175" s="52">
        <v>0</v>
      </c>
      <c r="J175" s="12">
        <f t="shared" si="2"/>
        <v>0</v>
      </c>
      <c r="K175" s="70">
        <v>0</v>
      </c>
      <c r="L175" s="68">
        <v>0</v>
      </c>
      <c r="M175" s="68">
        <v>0</v>
      </c>
      <c r="N175" s="68">
        <v>0</v>
      </c>
      <c r="O175" s="70">
        <v>0</v>
      </c>
      <c r="P175" s="68">
        <v>0</v>
      </c>
      <c r="Q175" s="68">
        <v>0</v>
      </c>
      <c r="R175" s="68">
        <v>0</v>
      </c>
      <c r="S175" s="70">
        <v>0</v>
      </c>
      <c r="T175" s="68">
        <v>0</v>
      </c>
      <c r="U175" s="68">
        <v>0</v>
      </c>
      <c r="V175" s="68">
        <v>0</v>
      </c>
      <c r="W175" s="70">
        <v>0</v>
      </c>
    </row>
    <row r="176" spans="1:23" ht="27" x14ac:dyDescent="0.25">
      <c r="A176" s="64">
        <v>4000</v>
      </c>
      <c r="B176" s="25" t="s">
        <v>44</v>
      </c>
      <c r="C176" s="65">
        <v>4200</v>
      </c>
      <c r="D176" s="51" t="s">
        <v>77</v>
      </c>
      <c r="E176" s="66">
        <v>422</v>
      </c>
      <c r="F176" s="30" t="s">
        <v>278</v>
      </c>
      <c r="G176" s="52">
        <v>0</v>
      </c>
      <c r="H176" s="52">
        <v>0</v>
      </c>
      <c r="I176" s="52">
        <v>0</v>
      </c>
      <c r="J176" s="12">
        <f t="shared" si="2"/>
        <v>0</v>
      </c>
      <c r="K176" s="70">
        <v>0</v>
      </c>
      <c r="L176" s="68">
        <v>0</v>
      </c>
      <c r="M176" s="68">
        <v>0</v>
      </c>
      <c r="N176" s="68">
        <v>0</v>
      </c>
      <c r="O176" s="70">
        <v>0</v>
      </c>
      <c r="P176" s="68">
        <v>0</v>
      </c>
      <c r="Q176" s="68">
        <v>0</v>
      </c>
      <c r="R176" s="68">
        <v>0</v>
      </c>
      <c r="S176" s="70">
        <v>0</v>
      </c>
      <c r="T176" s="68">
        <v>0</v>
      </c>
      <c r="U176" s="68">
        <v>0</v>
      </c>
      <c r="V176" s="68">
        <v>0</v>
      </c>
      <c r="W176" s="70">
        <v>0</v>
      </c>
    </row>
    <row r="177" spans="1:23" ht="27" x14ac:dyDescent="0.25">
      <c r="A177" s="64">
        <v>4000</v>
      </c>
      <c r="B177" s="25" t="s">
        <v>44</v>
      </c>
      <c r="C177" s="65">
        <v>4200</v>
      </c>
      <c r="D177" s="51" t="s">
        <v>77</v>
      </c>
      <c r="E177" s="66">
        <v>423</v>
      </c>
      <c r="F177" s="30" t="s">
        <v>279</v>
      </c>
      <c r="G177" s="52">
        <v>0</v>
      </c>
      <c r="H177" s="52">
        <v>0</v>
      </c>
      <c r="I177" s="52">
        <v>0</v>
      </c>
      <c r="J177" s="12">
        <f t="shared" si="2"/>
        <v>0</v>
      </c>
      <c r="K177" s="70">
        <v>0</v>
      </c>
      <c r="L177" s="68">
        <v>0</v>
      </c>
      <c r="M177" s="68">
        <v>0</v>
      </c>
      <c r="N177" s="68">
        <v>0</v>
      </c>
      <c r="O177" s="70">
        <v>0</v>
      </c>
      <c r="P177" s="68">
        <v>0</v>
      </c>
      <c r="Q177" s="68">
        <v>0</v>
      </c>
      <c r="R177" s="68">
        <v>0</v>
      </c>
      <c r="S177" s="70">
        <v>0</v>
      </c>
      <c r="T177" s="68">
        <v>0</v>
      </c>
      <c r="U177" s="68">
        <v>0</v>
      </c>
      <c r="V177" s="68">
        <v>0</v>
      </c>
      <c r="W177" s="70">
        <v>0</v>
      </c>
    </row>
    <row r="178" spans="1:23" ht="27" x14ac:dyDescent="0.25">
      <c r="A178" s="64">
        <v>4000</v>
      </c>
      <c r="B178" s="25" t="s">
        <v>44</v>
      </c>
      <c r="C178" s="65">
        <v>4200</v>
      </c>
      <c r="D178" s="51" t="s">
        <v>77</v>
      </c>
      <c r="E178" s="66">
        <v>424</v>
      </c>
      <c r="F178" s="30" t="s">
        <v>280</v>
      </c>
      <c r="G178" s="52">
        <v>0</v>
      </c>
      <c r="H178" s="52">
        <v>0</v>
      </c>
      <c r="I178" s="52">
        <v>0</v>
      </c>
      <c r="J178" s="12">
        <f t="shared" si="2"/>
        <v>0</v>
      </c>
      <c r="K178" s="70">
        <v>0</v>
      </c>
      <c r="L178" s="68">
        <v>0</v>
      </c>
      <c r="M178" s="68">
        <v>0</v>
      </c>
      <c r="N178" s="68">
        <v>0</v>
      </c>
      <c r="O178" s="70">
        <v>0</v>
      </c>
      <c r="P178" s="68">
        <v>0</v>
      </c>
      <c r="Q178" s="68">
        <v>0</v>
      </c>
      <c r="R178" s="68">
        <v>0</v>
      </c>
      <c r="S178" s="70">
        <v>0</v>
      </c>
      <c r="T178" s="68">
        <v>0</v>
      </c>
      <c r="U178" s="68">
        <v>0</v>
      </c>
      <c r="V178" s="68">
        <v>0</v>
      </c>
      <c r="W178" s="70">
        <v>0</v>
      </c>
    </row>
    <row r="179" spans="1:23" ht="27" x14ac:dyDescent="0.25">
      <c r="A179" s="64">
        <v>4000</v>
      </c>
      <c r="B179" s="25" t="s">
        <v>44</v>
      </c>
      <c r="C179" s="65">
        <v>4200</v>
      </c>
      <c r="D179" s="51" t="s">
        <v>77</v>
      </c>
      <c r="E179" s="66">
        <v>425</v>
      </c>
      <c r="F179" s="30" t="s">
        <v>281</v>
      </c>
      <c r="G179" s="52">
        <v>0</v>
      </c>
      <c r="H179" s="52">
        <v>0</v>
      </c>
      <c r="I179" s="52">
        <v>0</v>
      </c>
      <c r="J179" s="12">
        <f t="shared" si="2"/>
        <v>0</v>
      </c>
      <c r="K179" s="70">
        <v>0</v>
      </c>
      <c r="L179" s="68">
        <v>0</v>
      </c>
      <c r="M179" s="68">
        <v>0</v>
      </c>
      <c r="N179" s="68">
        <v>0</v>
      </c>
      <c r="O179" s="70">
        <v>0</v>
      </c>
      <c r="P179" s="68">
        <v>0</v>
      </c>
      <c r="Q179" s="68">
        <v>0</v>
      </c>
      <c r="R179" s="68">
        <v>0</v>
      </c>
      <c r="S179" s="70">
        <v>0</v>
      </c>
      <c r="T179" s="68">
        <v>0</v>
      </c>
      <c r="U179" s="68">
        <v>0</v>
      </c>
      <c r="V179" s="68">
        <v>0</v>
      </c>
      <c r="W179" s="70">
        <v>0</v>
      </c>
    </row>
    <row r="180" spans="1:23" ht="27" x14ac:dyDescent="0.25">
      <c r="A180" s="64">
        <v>4000</v>
      </c>
      <c r="B180" s="25" t="s">
        <v>44</v>
      </c>
      <c r="C180" s="65">
        <v>4300</v>
      </c>
      <c r="D180" s="51" t="s">
        <v>78</v>
      </c>
      <c r="E180" s="66">
        <v>431</v>
      </c>
      <c r="F180" s="30" t="s">
        <v>282</v>
      </c>
      <c r="G180" s="52">
        <v>0</v>
      </c>
      <c r="H180" s="52">
        <v>0</v>
      </c>
      <c r="I180" s="52">
        <v>0</v>
      </c>
      <c r="J180" s="12">
        <f t="shared" si="2"/>
        <v>0</v>
      </c>
      <c r="K180" s="70">
        <v>0</v>
      </c>
      <c r="L180" s="68">
        <v>0</v>
      </c>
      <c r="M180" s="68">
        <v>0</v>
      </c>
      <c r="N180" s="68">
        <v>0</v>
      </c>
      <c r="O180" s="70">
        <v>0</v>
      </c>
      <c r="P180" s="68">
        <v>0</v>
      </c>
      <c r="Q180" s="68">
        <v>0</v>
      </c>
      <c r="R180" s="68">
        <v>0</v>
      </c>
      <c r="S180" s="70">
        <v>0</v>
      </c>
      <c r="T180" s="68">
        <v>0</v>
      </c>
      <c r="U180" s="68">
        <v>0</v>
      </c>
      <c r="V180" s="68">
        <v>0</v>
      </c>
      <c r="W180" s="70">
        <v>0</v>
      </c>
    </row>
    <row r="181" spans="1:23" ht="27" x14ac:dyDescent="0.25">
      <c r="A181" s="64">
        <v>4000</v>
      </c>
      <c r="B181" s="25" t="s">
        <v>44</v>
      </c>
      <c r="C181" s="65">
        <v>4300</v>
      </c>
      <c r="D181" s="51" t="s">
        <v>78</v>
      </c>
      <c r="E181" s="66">
        <v>432</v>
      </c>
      <c r="F181" s="30" t="s">
        <v>283</v>
      </c>
      <c r="G181" s="52">
        <v>0</v>
      </c>
      <c r="H181" s="52">
        <v>0</v>
      </c>
      <c r="I181" s="52">
        <v>0</v>
      </c>
      <c r="J181" s="12">
        <f t="shared" si="2"/>
        <v>0</v>
      </c>
      <c r="K181" s="70">
        <v>0</v>
      </c>
      <c r="L181" s="68">
        <v>0</v>
      </c>
      <c r="M181" s="68">
        <v>0</v>
      </c>
      <c r="N181" s="68">
        <v>0</v>
      </c>
      <c r="O181" s="70">
        <v>0</v>
      </c>
      <c r="P181" s="68">
        <v>0</v>
      </c>
      <c r="Q181" s="68">
        <v>0</v>
      </c>
      <c r="R181" s="68">
        <v>0</v>
      </c>
      <c r="S181" s="70">
        <v>0</v>
      </c>
      <c r="T181" s="68">
        <v>0</v>
      </c>
      <c r="U181" s="68">
        <v>0</v>
      </c>
      <c r="V181" s="68">
        <v>0</v>
      </c>
      <c r="W181" s="70">
        <v>0</v>
      </c>
    </row>
    <row r="182" spans="1:23" ht="27" x14ac:dyDescent="0.25">
      <c r="A182" s="64">
        <v>4000</v>
      </c>
      <c r="B182" s="25" t="s">
        <v>44</v>
      </c>
      <c r="C182" s="65">
        <v>4300</v>
      </c>
      <c r="D182" s="51" t="s">
        <v>78</v>
      </c>
      <c r="E182" s="66">
        <v>433</v>
      </c>
      <c r="F182" s="30" t="s">
        <v>284</v>
      </c>
      <c r="G182" s="52">
        <v>0</v>
      </c>
      <c r="H182" s="52">
        <v>0</v>
      </c>
      <c r="I182" s="52">
        <v>0</v>
      </c>
      <c r="J182" s="12">
        <f t="shared" si="2"/>
        <v>0</v>
      </c>
      <c r="K182" s="70">
        <v>0</v>
      </c>
      <c r="L182" s="68">
        <v>0</v>
      </c>
      <c r="M182" s="68">
        <v>0</v>
      </c>
      <c r="N182" s="68">
        <v>0</v>
      </c>
      <c r="O182" s="70">
        <v>0</v>
      </c>
      <c r="P182" s="68">
        <v>0</v>
      </c>
      <c r="Q182" s="68">
        <v>0</v>
      </c>
      <c r="R182" s="68">
        <v>0</v>
      </c>
      <c r="S182" s="70">
        <v>0</v>
      </c>
      <c r="T182" s="68">
        <v>0</v>
      </c>
      <c r="U182" s="68">
        <v>0</v>
      </c>
      <c r="V182" s="68">
        <v>0</v>
      </c>
      <c r="W182" s="70">
        <v>0</v>
      </c>
    </row>
    <row r="183" spans="1:23" ht="27" x14ac:dyDescent="0.25">
      <c r="A183" s="64">
        <v>4000</v>
      </c>
      <c r="B183" s="25" t="s">
        <v>44</v>
      </c>
      <c r="C183" s="65">
        <v>4300</v>
      </c>
      <c r="D183" s="51" t="s">
        <v>78</v>
      </c>
      <c r="E183" s="66">
        <v>434</v>
      </c>
      <c r="F183" s="30" t="s">
        <v>285</v>
      </c>
      <c r="G183" s="52">
        <v>0</v>
      </c>
      <c r="H183" s="52">
        <v>0</v>
      </c>
      <c r="I183" s="52">
        <v>0</v>
      </c>
      <c r="J183" s="12">
        <f t="shared" si="2"/>
        <v>0</v>
      </c>
      <c r="K183" s="70">
        <v>0</v>
      </c>
      <c r="L183" s="68">
        <v>0</v>
      </c>
      <c r="M183" s="68">
        <v>0</v>
      </c>
      <c r="N183" s="68">
        <v>0</v>
      </c>
      <c r="O183" s="70">
        <v>0</v>
      </c>
      <c r="P183" s="68">
        <v>0</v>
      </c>
      <c r="Q183" s="68">
        <v>0</v>
      </c>
      <c r="R183" s="68">
        <v>0</v>
      </c>
      <c r="S183" s="70">
        <v>0</v>
      </c>
      <c r="T183" s="68">
        <v>0</v>
      </c>
      <c r="U183" s="68">
        <v>0</v>
      </c>
      <c r="V183" s="68">
        <v>0</v>
      </c>
      <c r="W183" s="70">
        <v>0</v>
      </c>
    </row>
    <row r="184" spans="1:23" ht="27" x14ac:dyDescent="0.25">
      <c r="A184" s="64">
        <v>4000</v>
      </c>
      <c r="B184" s="25" t="s">
        <v>44</v>
      </c>
      <c r="C184" s="65">
        <v>4300</v>
      </c>
      <c r="D184" s="51" t="s">
        <v>78</v>
      </c>
      <c r="E184" s="66">
        <v>435</v>
      </c>
      <c r="F184" s="30" t="s">
        <v>286</v>
      </c>
      <c r="G184" s="52">
        <v>0</v>
      </c>
      <c r="H184" s="52">
        <v>0</v>
      </c>
      <c r="I184" s="52">
        <v>0</v>
      </c>
      <c r="J184" s="12">
        <f t="shared" si="2"/>
        <v>0</v>
      </c>
      <c r="K184" s="70">
        <v>0</v>
      </c>
      <c r="L184" s="68">
        <v>0</v>
      </c>
      <c r="M184" s="68">
        <v>0</v>
      </c>
      <c r="N184" s="68">
        <v>0</v>
      </c>
      <c r="O184" s="70">
        <v>0</v>
      </c>
      <c r="P184" s="68">
        <v>0</v>
      </c>
      <c r="Q184" s="68">
        <v>0</v>
      </c>
      <c r="R184" s="68">
        <v>0</v>
      </c>
      <c r="S184" s="70">
        <v>0</v>
      </c>
      <c r="T184" s="68">
        <v>0</v>
      </c>
      <c r="U184" s="68">
        <v>0</v>
      </c>
      <c r="V184" s="68">
        <v>0</v>
      </c>
      <c r="W184" s="70">
        <v>0</v>
      </c>
    </row>
    <row r="185" spans="1:23" ht="27" x14ac:dyDescent="0.25">
      <c r="A185" s="64">
        <v>4000</v>
      </c>
      <c r="B185" s="25" t="s">
        <v>44</v>
      </c>
      <c r="C185" s="65">
        <v>4300</v>
      </c>
      <c r="D185" s="51" t="s">
        <v>78</v>
      </c>
      <c r="E185" s="66">
        <v>436</v>
      </c>
      <c r="F185" s="30" t="s">
        <v>287</v>
      </c>
      <c r="G185" s="52">
        <v>0</v>
      </c>
      <c r="H185" s="52">
        <v>0</v>
      </c>
      <c r="I185" s="52">
        <v>0</v>
      </c>
      <c r="J185" s="12">
        <f t="shared" si="2"/>
        <v>0</v>
      </c>
      <c r="K185" s="70">
        <v>0</v>
      </c>
      <c r="L185" s="68">
        <v>0</v>
      </c>
      <c r="M185" s="68">
        <v>0</v>
      </c>
      <c r="N185" s="68">
        <v>0</v>
      </c>
      <c r="O185" s="70">
        <v>0</v>
      </c>
      <c r="P185" s="68">
        <v>0</v>
      </c>
      <c r="Q185" s="68">
        <v>0</v>
      </c>
      <c r="R185" s="68">
        <v>0</v>
      </c>
      <c r="S185" s="70">
        <v>0</v>
      </c>
      <c r="T185" s="68">
        <v>0</v>
      </c>
      <c r="U185" s="68">
        <v>0</v>
      </c>
      <c r="V185" s="68">
        <v>0</v>
      </c>
      <c r="W185" s="70">
        <v>0</v>
      </c>
    </row>
    <row r="186" spans="1:23" ht="27" x14ac:dyDescent="0.25">
      <c r="A186" s="64">
        <v>4000</v>
      </c>
      <c r="B186" s="25" t="s">
        <v>44</v>
      </c>
      <c r="C186" s="65">
        <v>4300</v>
      </c>
      <c r="D186" s="51" t="s">
        <v>78</v>
      </c>
      <c r="E186" s="66">
        <v>437</v>
      </c>
      <c r="F186" s="30" t="s">
        <v>288</v>
      </c>
      <c r="G186" s="52">
        <v>0</v>
      </c>
      <c r="H186" s="52">
        <v>0</v>
      </c>
      <c r="I186" s="52">
        <v>0</v>
      </c>
      <c r="J186" s="12">
        <f t="shared" si="2"/>
        <v>0</v>
      </c>
      <c r="K186" s="70">
        <v>0</v>
      </c>
      <c r="L186" s="68">
        <v>0</v>
      </c>
      <c r="M186" s="68">
        <v>0</v>
      </c>
      <c r="N186" s="68">
        <v>0</v>
      </c>
      <c r="O186" s="70">
        <v>0</v>
      </c>
      <c r="P186" s="68">
        <v>0</v>
      </c>
      <c r="Q186" s="68">
        <v>0</v>
      </c>
      <c r="R186" s="68">
        <v>0</v>
      </c>
      <c r="S186" s="70">
        <v>0</v>
      </c>
      <c r="T186" s="68">
        <v>0</v>
      </c>
      <c r="U186" s="68">
        <v>0</v>
      </c>
      <c r="V186" s="68">
        <v>0</v>
      </c>
      <c r="W186" s="70">
        <v>0</v>
      </c>
    </row>
    <row r="187" spans="1:23" ht="27" x14ac:dyDescent="0.25">
      <c r="A187" s="64">
        <v>4000</v>
      </c>
      <c r="B187" s="25" t="s">
        <v>44</v>
      </c>
      <c r="C187" s="65">
        <v>4400</v>
      </c>
      <c r="D187" s="51" t="s">
        <v>79</v>
      </c>
      <c r="E187" s="66">
        <v>441</v>
      </c>
      <c r="F187" s="30" t="s">
        <v>289</v>
      </c>
      <c r="G187" s="52">
        <v>0</v>
      </c>
      <c r="H187" s="52">
        <v>0</v>
      </c>
      <c r="I187" s="52">
        <v>0</v>
      </c>
      <c r="J187" s="12">
        <f t="shared" si="2"/>
        <v>0</v>
      </c>
      <c r="K187" s="70">
        <v>0</v>
      </c>
      <c r="L187" s="68">
        <v>0</v>
      </c>
      <c r="M187" s="68">
        <v>0</v>
      </c>
      <c r="N187" s="68">
        <v>0</v>
      </c>
      <c r="O187" s="70">
        <v>0</v>
      </c>
      <c r="P187" s="68">
        <v>0</v>
      </c>
      <c r="Q187" s="68">
        <v>0</v>
      </c>
      <c r="R187" s="68">
        <v>0</v>
      </c>
      <c r="S187" s="70">
        <v>0</v>
      </c>
      <c r="T187" s="68">
        <v>0</v>
      </c>
      <c r="U187" s="68">
        <v>0</v>
      </c>
      <c r="V187" s="68">
        <v>0</v>
      </c>
      <c r="W187" s="70">
        <v>0</v>
      </c>
    </row>
    <row r="188" spans="1:23" ht="27" x14ac:dyDescent="0.25">
      <c r="A188" s="64">
        <v>4000</v>
      </c>
      <c r="B188" s="25" t="s">
        <v>44</v>
      </c>
      <c r="C188" s="65">
        <v>4400</v>
      </c>
      <c r="D188" s="51" t="s">
        <v>79</v>
      </c>
      <c r="E188" s="66">
        <v>442</v>
      </c>
      <c r="F188" s="30" t="s">
        <v>290</v>
      </c>
      <c r="G188" s="52">
        <v>0</v>
      </c>
      <c r="H188" s="52">
        <v>0</v>
      </c>
      <c r="I188" s="52">
        <v>0</v>
      </c>
      <c r="J188" s="12">
        <f t="shared" si="2"/>
        <v>0</v>
      </c>
      <c r="K188" s="70">
        <v>0</v>
      </c>
      <c r="L188" s="68">
        <v>0</v>
      </c>
      <c r="M188" s="68">
        <v>0</v>
      </c>
      <c r="N188" s="68">
        <v>0</v>
      </c>
      <c r="O188" s="70">
        <v>0</v>
      </c>
      <c r="P188" s="68">
        <v>0</v>
      </c>
      <c r="Q188" s="68">
        <v>0</v>
      </c>
      <c r="R188" s="68">
        <v>0</v>
      </c>
      <c r="S188" s="70">
        <v>0</v>
      </c>
      <c r="T188" s="68">
        <v>0</v>
      </c>
      <c r="U188" s="68">
        <v>0</v>
      </c>
      <c r="V188" s="68">
        <v>0</v>
      </c>
      <c r="W188" s="70">
        <v>0</v>
      </c>
    </row>
    <row r="189" spans="1:23" ht="27" x14ac:dyDescent="0.25">
      <c r="A189" s="64">
        <v>4000</v>
      </c>
      <c r="B189" s="25" t="s">
        <v>44</v>
      </c>
      <c r="C189" s="65">
        <v>4400</v>
      </c>
      <c r="D189" s="51" t="s">
        <v>79</v>
      </c>
      <c r="E189" s="66">
        <v>443</v>
      </c>
      <c r="F189" s="30" t="s">
        <v>291</v>
      </c>
      <c r="G189" s="52">
        <v>0</v>
      </c>
      <c r="H189" s="52">
        <v>0</v>
      </c>
      <c r="I189" s="52">
        <v>0</v>
      </c>
      <c r="J189" s="12">
        <f t="shared" si="2"/>
        <v>0</v>
      </c>
      <c r="K189" s="70">
        <v>0</v>
      </c>
      <c r="L189" s="68">
        <v>0</v>
      </c>
      <c r="M189" s="68">
        <v>0</v>
      </c>
      <c r="N189" s="68">
        <v>0</v>
      </c>
      <c r="O189" s="70">
        <v>0</v>
      </c>
      <c r="P189" s="68">
        <v>0</v>
      </c>
      <c r="Q189" s="68">
        <v>0</v>
      </c>
      <c r="R189" s="68">
        <v>0</v>
      </c>
      <c r="S189" s="70">
        <v>0</v>
      </c>
      <c r="T189" s="68">
        <v>0</v>
      </c>
      <c r="U189" s="68">
        <v>0</v>
      </c>
      <c r="V189" s="68">
        <v>0</v>
      </c>
      <c r="W189" s="70">
        <v>0</v>
      </c>
    </row>
    <row r="190" spans="1:23" ht="27" x14ac:dyDescent="0.25">
      <c r="A190" s="64">
        <v>4000</v>
      </c>
      <c r="B190" s="25" t="s">
        <v>44</v>
      </c>
      <c r="C190" s="65">
        <v>4400</v>
      </c>
      <c r="D190" s="51" t="s">
        <v>79</v>
      </c>
      <c r="E190" s="66">
        <v>444</v>
      </c>
      <c r="F190" s="30" t="s">
        <v>292</v>
      </c>
      <c r="G190" s="52">
        <v>0</v>
      </c>
      <c r="H190" s="52">
        <v>0</v>
      </c>
      <c r="I190" s="52">
        <v>0</v>
      </c>
      <c r="J190" s="12">
        <f t="shared" si="2"/>
        <v>0</v>
      </c>
      <c r="K190" s="70">
        <v>0</v>
      </c>
      <c r="L190" s="68">
        <v>0</v>
      </c>
      <c r="M190" s="68">
        <v>0</v>
      </c>
      <c r="N190" s="68">
        <v>0</v>
      </c>
      <c r="O190" s="70">
        <v>0</v>
      </c>
      <c r="P190" s="68">
        <v>0</v>
      </c>
      <c r="Q190" s="68">
        <v>0</v>
      </c>
      <c r="R190" s="68">
        <v>0</v>
      </c>
      <c r="S190" s="70">
        <v>0</v>
      </c>
      <c r="T190" s="68">
        <v>0</v>
      </c>
      <c r="U190" s="68">
        <v>0</v>
      </c>
      <c r="V190" s="68">
        <v>0</v>
      </c>
      <c r="W190" s="70">
        <v>0</v>
      </c>
    </row>
    <row r="191" spans="1:23" ht="27" x14ac:dyDescent="0.25">
      <c r="A191" s="64">
        <v>4000</v>
      </c>
      <c r="B191" s="25" t="s">
        <v>44</v>
      </c>
      <c r="C191" s="65">
        <v>4400</v>
      </c>
      <c r="D191" s="51" t="s">
        <v>79</v>
      </c>
      <c r="E191" s="66">
        <v>445</v>
      </c>
      <c r="F191" s="30" t="s">
        <v>293</v>
      </c>
      <c r="G191" s="52">
        <v>0</v>
      </c>
      <c r="H191" s="52">
        <v>0</v>
      </c>
      <c r="I191" s="52">
        <v>0</v>
      </c>
      <c r="J191" s="12">
        <f t="shared" si="2"/>
        <v>0</v>
      </c>
      <c r="K191" s="70">
        <v>0</v>
      </c>
      <c r="L191" s="68">
        <v>0</v>
      </c>
      <c r="M191" s="68">
        <v>0</v>
      </c>
      <c r="N191" s="68">
        <v>0</v>
      </c>
      <c r="O191" s="70">
        <v>0</v>
      </c>
      <c r="P191" s="68">
        <v>0</v>
      </c>
      <c r="Q191" s="68">
        <v>0</v>
      </c>
      <c r="R191" s="68">
        <v>0</v>
      </c>
      <c r="S191" s="70">
        <v>0</v>
      </c>
      <c r="T191" s="68">
        <v>0</v>
      </c>
      <c r="U191" s="68">
        <v>0</v>
      </c>
      <c r="V191" s="68">
        <v>0</v>
      </c>
      <c r="W191" s="70">
        <v>0</v>
      </c>
    </row>
    <row r="192" spans="1:23" ht="27" x14ac:dyDescent="0.25">
      <c r="A192" s="64">
        <v>4000</v>
      </c>
      <c r="B192" s="25" t="s">
        <v>44</v>
      </c>
      <c r="C192" s="65">
        <v>4400</v>
      </c>
      <c r="D192" s="51" t="s">
        <v>79</v>
      </c>
      <c r="E192" s="66">
        <v>446</v>
      </c>
      <c r="F192" s="30" t="s">
        <v>294</v>
      </c>
      <c r="G192" s="52">
        <v>0</v>
      </c>
      <c r="H192" s="52">
        <v>0</v>
      </c>
      <c r="I192" s="52">
        <v>0</v>
      </c>
      <c r="J192" s="12">
        <f t="shared" si="2"/>
        <v>0</v>
      </c>
      <c r="K192" s="70">
        <v>0</v>
      </c>
      <c r="L192" s="68">
        <v>0</v>
      </c>
      <c r="M192" s="68">
        <v>0</v>
      </c>
      <c r="N192" s="68">
        <v>0</v>
      </c>
      <c r="O192" s="70">
        <v>0</v>
      </c>
      <c r="P192" s="68">
        <v>0</v>
      </c>
      <c r="Q192" s="68">
        <v>0</v>
      </c>
      <c r="R192" s="68">
        <v>0</v>
      </c>
      <c r="S192" s="70">
        <v>0</v>
      </c>
      <c r="T192" s="68">
        <v>0</v>
      </c>
      <c r="U192" s="68">
        <v>0</v>
      </c>
      <c r="V192" s="68">
        <v>0</v>
      </c>
      <c r="W192" s="70">
        <v>0</v>
      </c>
    </row>
    <row r="193" spans="1:23" ht="27" x14ac:dyDescent="0.25">
      <c r="A193" s="64">
        <v>4000</v>
      </c>
      <c r="B193" s="25" t="s">
        <v>44</v>
      </c>
      <c r="C193" s="65">
        <v>4400</v>
      </c>
      <c r="D193" s="51" t="s">
        <v>79</v>
      </c>
      <c r="E193" s="66">
        <v>447</v>
      </c>
      <c r="F193" s="30" t="s">
        <v>295</v>
      </c>
      <c r="G193" s="52">
        <v>0</v>
      </c>
      <c r="H193" s="52">
        <v>0</v>
      </c>
      <c r="I193" s="52">
        <v>0</v>
      </c>
      <c r="J193" s="12">
        <f t="shared" si="2"/>
        <v>0</v>
      </c>
      <c r="K193" s="70">
        <v>0</v>
      </c>
      <c r="L193" s="68">
        <v>0</v>
      </c>
      <c r="M193" s="68">
        <v>0</v>
      </c>
      <c r="N193" s="68">
        <v>0</v>
      </c>
      <c r="O193" s="70">
        <v>0</v>
      </c>
      <c r="P193" s="68">
        <v>0</v>
      </c>
      <c r="Q193" s="68">
        <v>0</v>
      </c>
      <c r="R193" s="68">
        <v>0</v>
      </c>
      <c r="S193" s="70">
        <v>0</v>
      </c>
      <c r="T193" s="68">
        <v>0</v>
      </c>
      <c r="U193" s="68">
        <v>0</v>
      </c>
      <c r="V193" s="68">
        <v>0</v>
      </c>
      <c r="W193" s="70">
        <v>0</v>
      </c>
    </row>
    <row r="194" spans="1:23" ht="27" x14ac:dyDescent="0.25">
      <c r="A194" s="64">
        <v>4000</v>
      </c>
      <c r="B194" s="25" t="s">
        <v>44</v>
      </c>
      <c r="C194" s="65">
        <v>4400</v>
      </c>
      <c r="D194" s="51" t="s">
        <v>79</v>
      </c>
      <c r="E194" s="66">
        <v>448</v>
      </c>
      <c r="F194" s="30" t="s">
        <v>296</v>
      </c>
      <c r="G194" s="52">
        <v>0</v>
      </c>
      <c r="H194" s="52">
        <v>0</v>
      </c>
      <c r="I194" s="52">
        <v>0</v>
      </c>
      <c r="J194" s="12">
        <f t="shared" si="2"/>
        <v>0</v>
      </c>
      <c r="K194" s="70">
        <v>0</v>
      </c>
      <c r="L194" s="68">
        <v>0</v>
      </c>
      <c r="M194" s="68">
        <v>0</v>
      </c>
      <c r="N194" s="68">
        <v>0</v>
      </c>
      <c r="O194" s="70">
        <v>0</v>
      </c>
      <c r="P194" s="68">
        <v>0</v>
      </c>
      <c r="Q194" s="68">
        <v>0</v>
      </c>
      <c r="R194" s="68">
        <v>0</v>
      </c>
      <c r="S194" s="70">
        <v>0</v>
      </c>
      <c r="T194" s="68">
        <v>0</v>
      </c>
      <c r="U194" s="68">
        <v>0</v>
      </c>
      <c r="V194" s="68">
        <v>0</v>
      </c>
      <c r="W194" s="70">
        <v>0</v>
      </c>
    </row>
    <row r="195" spans="1:23" ht="27" x14ac:dyDescent="0.25">
      <c r="A195" s="64">
        <v>4000</v>
      </c>
      <c r="B195" s="25" t="s">
        <v>44</v>
      </c>
      <c r="C195" s="65">
        <v>4500</v>
      </c>
      <c r="D195" s="51" t="s">
        <v>80</v>
      </c>
      <c r="E195" s="66">
        <v>451</v>
      </c>
      <c r="F195" s="30" t="s">
        <v>297</v>
      </c>
      <c r="G195" s="52">
        <v>0</v>
      </c>
      <c r="H195" s="52">
        <v>0</v>
      </c>
      <c r="I195" s="52">
        <v>0</v>
      </c>
      <c r="J195" s="12">
        <f t="shared" si="2"/>
        <v>0</v>
      </c>
      <c r="K195" s="70">
        <v>0</v>
      </c>
      <c r="L195" s="68">
        <v>0</v>
      </c>
      <c r="M195" s="68">
        <v>0</v>
      </c>
      <c r="N195" s="68">
        <v>0</v>
      </c>
      <c r="O195" s="70">
        <v>0</v>
      </c>
      <c r="P195" s="68">
        <v>0</v>
      </c>
      <c r="Q195" s="68">
        <v>0</v>
      </c>
      <c r="R195" s="68">
        <v>0</v>
      </c>
      <c r="S195" s="70">
        <v>0</v>
      </c>
      <c r="T195" s="68">
        <v>0</v>
      </c>
      <c r="U195" s="68">
        <v>0</v>
      </c>
      <c r="V195" s="68">
        <v>0</v>
      </c>
      <c r="W195" s="70">
        <v>0</v>
      </c>
    </row>
    <row r="196" spans="1:23" ht="27" x14ac:dyDescent="0.25">
      <c r="A196" s="64">
        <v>4000</v>
      </c>
      <c r="B196" s="25" t="s">
        <v>44</v>
      </c>
      <c r="C196" s="65">
        <v>4500</v>
      </c>
      <c r="D196" s="51" t="s">
        <v>80</v>
      </c>
      <c r="E196" s="66">
        <v>452</v>
      </c>
      <c r="F196" s="30" t="s">
        <v>298</v>
      </c>
      <c r="G196" s="52">
        <v>0</v>
      </c>
      <c r="H196" s="52">
        <v>0</v>
      </c>
      <c r="I196" s="52">
        <v>0</v>
      </c>
      <c r="J196" s="12">
        <f t="shared" si="2"/>
        <v>0</v>
      </c>
      <c r="K196" s="70">
        <v>0</v>
      </c>
      <c r="L196" s="68">
        <v>0</v>
      </c>
      <c r="M196" s="68">
        <v>0</v>
      </c>
      <c r="N196" s="68">
        <v>0</v>
      </c>
      <c r="O196" s="70">
        <v>0</v>
      </c>
      <c r="P196" s="68">
        <v>0</v>
      </c>
      <c r="Q196" s="68">
        <v>0</v>
      </c>
      <c r="R196" s="68">
        <v>0</v>
      </c>
      <c r="S196" s="70">
        <v>0</v>
      </c>
      <c r="T196" s="68">
        <v>0</v>
      </c>
      <c r="U196" s="68">
        <v>0</v>
      </c>
      <c r="V196" s="68">
        <v>0</v>
      </c>
      <c r="W196" s="70">
        <v>0</v>
      </c>
    </row>
    <row r="197" spans="1:23" ht="27" x14ac:dyDescent="0.25">
      <c r="A197" s="64">
        <v>4000</v>
      </c>
      <c r="B197" s="25" t="s">
        <v>44</v>
      </c>
      <c r="C197" s="65">
        <v>4600</v>
      </c>
      <c r="D197" s="51" t="s">
        <v>81</v>
      </c>
      <c r="E197" s="66">
        <v>461</v>
      </c>
      <c r="F197" s="30" t="s">
        <v>299</v>
      </c>
      <c r="G197" s="52">
        <v>0</v>
      </c>
      <c r="H197" s="52">
        <v>0</v>
      </c>
      <c r="I197" s="52">
        <v>0</v>
      </c>
      <c r="J197" s="12">
        <f t="shared" si="2"/>
        <v>0</v>
      </c>
      <c r="K197" s="70">
        <v>0</v>
      </c>
      <c r="L197" s="68">
        <v>0</v>
      </c>
      <c r="M197" s="68">
        <v>0</v>
      </c>
      <c r="N197" s="68">
        <v>0</v>
      </c>
      <c r="O197" s="70">
        <v>0</v>
      </c>
      <c r="P197" s="68">
        <v>0</v>
      </c>
      <c r="Q197" s="68">
        <v>0</v>
      </c>
      <c r="R197" s="68">
        <v>0</v>
      </c>
      <c r="S197" s="70">
        <v>0</v>
      </c>
      <c r="T197" s="68">
        <v>0</v>
      </c>
      <c r="U197" s="68">
        <v>0</v>
      </c>
      <c r="V197" s="68">
        <v>0</v>
      </c>
      <c r="W197" s="70">
        <v>0</v>
      </c>
    </row>
    <row r="198" spans="1:23" ht="27" x14ac:dyDescent="0.25">
      <c r="A198" s="64">
        <v>4000</v>
      </c>
      <c r="B198" s="25" t="s">
        <v>44</v>
      </c>
      <c r="C198" s="65">
        <v>4600</v>
      </c>
      <c r="D198" s="51" t="s">
        <v>81</v>
      </c>
      <c r="E198" s="66">
        <v>462</v>
      </c>
      <c r="F198" s="30" t="s">
        <v>300</v>
      </c>
      <c r="G198" s="52">
        <v>0</v>
      </c>
      <c r="H198" s="52">
        <v>0</v>
      </c>
      <c r="I198" s="52">
        <v>0</v>
      </c>
      <c r="J198" s="12">
        <f t="shared" si="2"/>
        <v>0</v>
      </c>
      <c r="K198" s="70">
        <v>0</v>
      </c>
      <c r="L198" s="68">
        <v>0</v>
      </c>
      <c r="M198" s="68">
        <v>0</v>
      </c>
      <c r="N198" s="68">
        <v>0</v>
      </c>
      <c r="O198" s="70">
        <v>0</v>
      </c>
      <c r="P198" s="68">
        <v>0</v>
      </c>
      <c r="Q198" s="68">
        <v>0</v>
      </c>
      <c r="R198" s="68">
        <v>0</v>
      </c>
      <c r="S198" s="70">
        <v>0</v>
      </c>
      <c r="T198" s="68">
        <v>0</v>
      </c>
      <c r="U198" s="68">
        <v>0</v>
      </c>
      <c r="V198" s="68">
        <v>0</v>
      </c>
      <c r="W198" s="70">
        <v>0</v>
      </c>
    </row>
    <row r="199" spans="1:23" ht="27" x14ac:dyDescent="0.25">
      <c r="A199" s="64">
        <v>4000</v>
      </c>
      <c r="B199" s="25" t="s">
        <v>44</v>
      </c>
      <c r="C199" s="65">
        <v>4600</v>
      </c>
      <c r="D199" s="51" t="s">
        <v>81</v>
      </c>
      <c r="E199" s="66">
        <v>463</v>
      </c>
      <c r="F199" s="30" t="s">
        <v>301</v>
      </c>
      <c r="G199" s="52">
        <v>0</v>
      </c>
      <c r="H199" s="52">
        <v>0</v>
      </c>
      <c r="I199" s="52">
        <v>0</v>
      </c>
      <c r="J199" s="12">
        <f t="shared" si="2"/>
        <v>0</v>
      </c>
      <c r="K199" s="70">
        <v>0</v>
      </c>
      <c r="L199" s="68">
        <v>0</v>
      </c>
      <c r="M199" s="68">
        <v>0</v>
      </c>
      <c r="N199" s="68">
        <v>0</v>
      </c>
      <c r="O199" s="70">
        <v>0</v>
      </c>
      <c r="P199" s="68">
        <v>0</v>
      </c>
      <c r="Q199" s="68">
        <v>0</v>
      </c>
      <c r="R199" s="68">
        <v>0</v>
      </c>
      <c r="S199" s="70">
        <v>0</v>
      </c>
      <c r="T199" s="68">
        <v>0</v>
      </c>
      <c r="U199" s="68">
        <v>0</v>
      </c>
      <c r="V199" s="68">
        <v>0</v>
      </c>
      <c r="W199" s="70">
        <v>0</v>
      </c>
    </row>
    <row r="200" spans="1:23" ht="27" x14ac:dyDescent="0.25">
      <c r="A200" s="64">
        <v>4000</v>
      </c>
      <c r="B200" s="25" t="s">
        <v>44</v>
      </c>
      <c r="C200" s="65">
        <v>4600</v>
      </c>
      <c r="D200" s="51" t="s">
        <v>81</v>
      </c>
      <c r="E200" s="66">
        <v>464</v>
      </c>
      <c r="F200" s="30" t="s">
        <v>302</v>
      </c>
      <c r="G200" s="52">
        <v>0</v>
      </c>
      <c r="H200" s="52">
        <v>0</v>
      </c>
      <c r="I200" s="52">
        <v>0</v>
      </c>
      <c r="J200" s="12">
        <f t="shared" ref="J200:J263" si="3">+G200+H200-I200</f>
        <v>0</v>
      </c>
      <c r="K200" s="70">
        <v>0</v>
      </c>
      <c r="L200" s="68">
        <v>0</v>
      </c>
      <c r="M200" s="68">
        <v>0</v>
      </c>
      <c r="N200" s="68">
        <v>0</v>
      </c>
      <c r="O200" s="70">
        <v>0</v>
      </c>
      <c r="P200" s="68">
        <v>0</v>
      </c>
      <c r="Q200" s="68">
        <v>0</v>
      </c>
      <c r="R200" s="68">
        <v>0</v>
      </c>
      <c r="S200" s="70">
        <v>0</v>
      </c>
      <c r="T200" s="68">
        <v>0</v>
      </c>
      <c r="U200" s="68">
        <v>0</v>
      </c>
      <c r="V200" s="68">
        <v>0</v>
      </c>
      <c r="W200" s="70">
        <v>0</v>
      </c>
    </row>
    <row r="201" spans="1:23" ht="27" x14ac:dyDescent="0.25">
      <c r="A201" s="64">
        <v>4000</v>
      </c>
      <c r="B201" s="25" t="s">
        <v>44</v>
      </c>
      <c r="C201" s="65">
        <v>4600</v>
      </c>
      <c r="D201" s="51" t="s">
        <v>81</v>
      </c>
      <c r="E201" s="66">
        <v>465</v>
      </c>
      <c r="F201" s="30" t="s">
        <v>303</v>
      </c>
      <c r="G201" s="52">
        <v>0</v>
      </c>
      <c r="H201" s="52">
        <v>0</v>
      </c>
      <c r="I201" s="52">
        <v>0</v>
      </c>
      <c r="J201" s="12">
        <f t="shared" si="3"/>
        <v>0</v>
      </c>
      <c r="K201" s="70">
        <v>0</v>
      </c>
      <c r="L201" s="68">
        <v>0</v>
      </c>
      <c r="M201" s="68">
        <v>0</v>
      </c>
      <c r="N201" s="68">
        <v>0</v>
      </c>
      <c r="O201" s="70">
        <v>0</v>
      </c>
      <c r="P201" s="68">
        <v>0</v>
      </c>
      <c r="Q201" s="68">
        <v>0</v>
      </c>
      <c r="R201" s="68">
        <v>0</v>
      </c>
      <c r="S201" s="70">
        <v>0</v>
      </c>
      <c r="T201" s="68">
        <v>0</v>
      </c>
      <c r="U201" s="68">
        <v>0</v>
      </c>
      <c r="V201" s="68">
        <v>0</v>
      </c>
      <c r="W201" s="70">
        <v>0</v>
      </c>
    </row>
    <row r="202" spans="1:23" ht="27" x14ac:dyDescent="0.25">
      <c r="A202" s="64">
        <v>4000</v>
      </c>
      <c r="B202" s="25" t="s">
        <v>44</v>
      </c>
      <c r="C202" s="65">
        <v>4600</v>
      </c>
      <c r="D202" s="51" t="s">
        <v>81</v>
      </c>
      <c r="E202" s="66">
        <v>466</v>
      </c>
      <c r="F202" s="30" t="s">
        <v>304</v>
      </c>
      <c r="G202" s="52">
        <v>0</v>
      </c>
      <c r="H202" s="52">
        <v>0</v>
      </c>
      <c r="I202" s="52">
        <v>0</v>
      </c>
      <c r="J202" s="12">
        <f t="shared" si="3"/>
        <v>0</v>
      </c>
      <c r="K202" s="70">
        <v>0</v>
      </c>
      <c r="L202" s="68">
        <v>0</v>
      </c>
      <c r="M202" s="68">
        <v>0</v>
      </c>
      <c r="N202" s="68">
        <v>0</v>
      </c>
      <c r="O202" s="70">
        <v>0</v>
      </c>
      <c r="P202" s="68">
        <v>0</v>
      </c>
      <c r="Q202" s="68">
        <v>0</v>
      </c>
      <c r="R202" s="68">
        <v>0</v>
      </c>
      <c r="S202" s="70">
        <v>0</v>
      </c>
      <c r="T202" s="68">
        <v>0</v>
      </c>
      <c r="U202" s="68">
        <v>0</v>
      </c>
      <c r="V202" s="68">
        <v>0</v>
      </c>
      <c r="W202" s="70">
        <v>0</v>
      </c>
    </row>
    <row r="203" spans="1:23" ht="27" x14ac:dyDescent="0.25">
      <c r="A203" s="64">
        <v>4000</v>
      </c>
      <c r="B203" s="25" t="s">
        <v>44</v>
      </c>
      <c r="C203" s="65">
        <v>4900</v>
      </c>
      <c r="D203" s="51" t="s">
        <v>82</v>
      </c>
      <c r="E203" s="66">
        <v>491</v>
      </c>
      <c r="F203" s="30" t="s">
        <v>305</v>
      </c>
      <c r="G203" s="52">
        <v>0</v>
      </c>
      <c r="H203" s="52">
        <v>0</v>
      </c>
      <c r="I203" s="52">
        <v>0</v>
      </c>
      <c r="J203" s="12">
        <f t="shared" si="3"/>
        <v>0</v>
      </c>
      <c r="K203" s="70">
        <v>0</v>
      </c>
      <c r="L203" s="68">
        <v>0</v>
      </c>
      <c r="M203" s="68">
        <v>0</v>
      </c>
      <c r="N203" s="68">
        <v>0</v>
      </c>
      <c r="O203" s="70">
        <v>0</v>
      </c>
      <c r="P203" s="68">
        <v>0</v>
      </c>
      <c r="Q203" s="68">
        <v>0</v>
      </c>
      <c r="R203" s="68">
        <v>0</v>
      </c>
      <c r="S203" s="70">
        <v>0</v>
      </c>
      <c r="T203" s="68">
        <v>0</v>
      </c>
      <c r="U203" s="68">
        <v>0</v>
      </c>
      <c r="V203" s="68">
        <v>0</v>
      </c>
      <c r="W203" s="70">
        <v>0</v>
      </c>
    </row>
    <row r="204" spans="1:23" ht="27" x14ac:dyDescent="0.25">
      <c r="A204" s="64">
        <v>4000</v>
      </c>
      <c r="B204" s="25" t="s">
        <v>44</v>
      </c>
      <c r="C204" s="65">
        <v>4900</v>
      </c>
      <c r="D204" s="51" t="s">
        <v>82</v>
      </c>
      <c r="E204" s="66">
        <v>492</v>
      </c>
      <c r="F204" s="30" t="s">
        <v>306</v>
      </c>
      <c r="G204" s="52">
        <v>0</v>
      </c>
      <c r="H204" s="52">
        <v>0</v>
      </c>
      <c r="I204" s="52">
        <v>0</v>
      </c>
      <c r="J204" s="12">
        <f t="shared" si="3"/>
        <v>0</v>
      </c>
      <c r="K204" s="70">
        <v>0</v>
      </c>
      <c r="L204" s="68">
        <v>0</v>
      </c>
      <c r="M204" s="68">
        <v>0</v>
      </c>
      <c r="N204" s="68">
        <v>0</v>
      </c>
      <c r="O204" s="70">
        <v>0</v>
      </c>
      <c r="P204" s="68">
        <v>0</v>
      </c>
      <c r="Q204" s="68">
        <v>0</v>
      </c>
      <c r="R204" s="68">
        <v>0</v>
      </c>
      <c r="S204" s="70">
        <v>0</v>
      </c>
      <c r="T204" s="68">
        <v>0</v>
      </c>
      <c r="U204" s="68">
        <v>0</v>
      </c>
      <c r="V204" s="68">
        <v>0</v>
      </c>
      <c r="W204" s="70">
        <v>0</v>
      </c>
    </row>
    <row r="205" spans="1:23" ht="27" x14ac:dyDescent="0.25">
      <c r="A205" s="64">
        <v>4000</v>
      </c>
      <c r="B205" s="25" t="s">
        <v>44</v>
      </c>
      <c r="C205" s="65">
        <v>4900</v>
      </c>
      <c r="D205" s="51" t="s">
        <v>82</v>
      </c>
      <c r="E205" s="66">
        <v>493</v>
      </c>
      <c r="F205" s="30" t="s">
        <v>307</v>
      </c>
      <c r="G205" s="52">
        <v>0</v>
      </c>
      <c r="H205" s="52">
        <v>0</v>
      </c>
      <c r="I205" s="52">
        <v>0</v>
      </c>
      <c r="J205" s="12">
        <f t="shared" si="3"/>
        <v>0</v>
      </c>
      <c r="K205" s="70">
        <v>0</v>
      </c>
      <c r="L205" s="68">
        <v>0</v>
      </c>
      <c r="M205" s="68">
        <v>0</v>
      </c>
      <c r="N205" s="68">
        <v>0</v>
      </c>
      <c r="O205" s="70">
        <v>0</v>
      </c>
      <c r="P205" s="68">
        <v>0</v>
      </c>
      <c r="Q205" s="68">
        <v>0</v>
      </c>
      <c r="R205" s="68">
        <v>0</v>
      </c>
      <c r="S205" s="70">
        <v>0</v>
      </c>
      <c r="T205" s="68">
        <v>0</v>
      </c>
      <c r="U205" s="68">
        <v>0</v>
      </c>
      <c r="V205" s="68">
        <v>0</v>
      </c>
      <c r="W205" s="70">
        <v>0</v>
      </c>
    </row>
    <row r="206" spans="1:23" x14ac:dyDescent="0.25">
      <c r="A206" s="64">
        <v>5000</v>
      </c>
      <c r="B206" s="26" t="s">
        <v>45</v>
      </c>
      <c r="C206" s="65">
        <v>5100</v>
      </c>
      <c r="D206" s="51" t="s">
        <v>83</v>
      </c>
      <c r="E206" s="66">
        <v>511</v>
      </c>
      <c r="F206" s="30" t="s">
        <v>308</v>
      </c>
      <c r="G206" s="52">
        <v>0</v>
      </c>
      <c r="H206" s="52">
        <v>0</v>
      </c>
      <c r="I206" s="52">
        <v>0</v>
      </c>
      <c r="J206" s="12">
        <f t="shared" si="3"/>
        <v>0</v>
      </c>
      <c r="K206" s="70">
        <v>0</v>
      </c>
      <c r="L206" s="68">
        <v>0</v>
      </c>
      <c r="M206" s="68">
        <v>0</v>
      </c>
      <c r="N206" s="68">
        <v>0</v>
      </c>
      <c r="O206" s="70">
        <v>0</v>
      </c>
      <c r="P206" s="68">
        <v>0</v>
      </c>
      <c r="Q206" s="68">
        <v>0</v>
      </c>
      <c r="R206" s="68">
        <v>0</v>
      </c>
      <c r="S206" s="70">
        <v>0</v>
      </c>
      <c r="T206" s="68">
        <v>0</v>
      </c>
      <c r="U206" s="68">
        <v>0</v>
      </c>
      <c r="V206" s="68">
        <v>0</v>
      </c>
      <c r="W206" s="70">
        <v>0</v>
      </c>
    </row>
    <row r="207" spans="1:23" x14ac:dyDescent="0.25">
      <c r="A207" s="64">
        <v>5000</v>
      </c>
      <c r="B207" s="26" t="s">
        <v>45</v>
      </c>
      <c r="C207" s="65">
        <v>5100</v>
      </c>
      <c r="D207" s="51" t="s">
        <v>83</v>
      </c>
      <c r="E207" s="66">
        <v>512</v>
      </c>
      <c r="F207" s="30" t="s">
        <v>309</v>
      </c>
      <c r="G207" s="52">
        <v>0</v>
      </c>
      <c r="H207" s="52">
        <v>0</v>
      </c>
      <c r="I207" s="52">
        <v>0</v>
      </c>
      <c r="J207" s="12">
        <f t="shared" si="3"/>
        <v>0</v>
      </c>
      <c r="K207" s="70">
        <v>0</v>
      </c>
      <c r="L207" s="68">
        <v>0</v>
      </c>
      <c r="M207" s="68">
        <v>0</v>
      </c>
      <c r="N207" s="68">
        <v>0</v>
      </c>
      <c r="O207" s="70">
        <v>0</v>
      </c>
      <c r="P207" s="68">
        <v>0</v>
      </c>
      <c r="Q207" s="68">
        <v>0</v>
      </c>
      <c r="R207" s="68">
        <v>0</v>
      </c>
      <c r="S207" s="70">
        <v>0</v>
      </c>
      <c r="T207" s="68">
        <v>0</v>
      </c>
      <c r="U207" s="68">
        <v>0</v>
      </c>
      <c r="V207" s="68">
        <v>0</v>
      </c>
      <c r="W207" s="70">
        <v>0</v>
      </c>
    </row>
    <row r="208" spans="1:23" x14ac:dyDescent="0.25">
      <c r="A208" s="64">
        <v>5000</v>
      </c>
      <c r="B208" s="26" t="s">
        <v>45</v>
      </c>
      <c r="C208" s="65">
        <v>5100</v>
      </c>
      <c r="D208" s="51" t="s">
        <v>83</v>
      </c>
      <c r="E208" s="66">
        <v>513</v>
      </c>
      <c r="F208" s="30" t="s">
        <v>310</v>
      </c>
      <c r="G208" s="52">
        <v>0</v>
      </c>
      <c r="H208" s="52">
        <v>0</v>
      </c>
      <c r="I208" s="52">
        <v>0</v>
      </c>
      <c r="J208" s="12">
        <f t="shared" si="3"/>
        <v>0</v>
      </c>
      <c r="K208" s="70">
        <v>0</v>
      </c>
      <c r="L208" s="68">
        <v>0</v>
      </c>
      <c r="M208" s="68">
        <v>0</v>
      </c>
      <c r="N208" s="68">
        <v>0</v>
      </c>
      <c r="O208" s="70">
        <v>0</v>
      </c>
      <c r="P208" s="68">
        <v>0</v>
      </c>
      <c r="Q208" s="68">
        <v>0</v>
      </c>
      <c r="R208" s="68">
        <v>0</v>
      </c>
      <c r="S208" s="70">
        <v>0</v>
      </c>
      <c r="T208" s="68">
        <v>0</v>
      </c>
      <c r="U208" s="68">
        <v>0</v>
      </c>
      <c r="V208" s="68">
        <v>0</v>
      </c>
      <c r="W208" s="70">
        <v>0</v>
      </c>
    </row>
    <row r="209" spans="1:23" x14ac:dyDescent="0.25">
      <c r="A209" s="64">
        <v>5000</v>
      </c>
      <c r="B209" s="26" t="s">
        <v>45</v>
      </c>
      <c r="C209" s="65">
        <v>5100</v>
      </c>
      <c r="D209" s="51" t="s">
        <v>83</v>
      </c>
      <c r="E209" s="66">
        <v>514</v>
      </c>
      <c r="F209" s="30" t="s">
        <v>311</v>
      </c>
      <c r="G209" s="52">
        <v>0</v>
      </c>
      <c r="H209" s="52">
        <v>0</v>
      </c>
      <c r="I209" s="52">
        <v>0</v>
      </c>
      <c r="J209" s="12">
        <f t="shared" si="3"/>
        <v>0</v>
      </c>
      <c r="K209" s="70">
        <v>0</v>
      </c>
      <c r="L209" s="68">
        <v>0</v>
      </c>
      <c r="M209" s="68">
        <v>0</v>
      </c>
      <c r="N209" s="68">
        <v>0</v>
      </c>
      <c r="O209" s="70">
        <v>0</v>
      </c>
      <c r="P209" s="68">
        <v>0</v>
      </c>
      <c r="Q209" s="68">
        <v>0</v>
      </c>
      <c r="R209" s="68">
        <v>0</v>
      </c>
      <c r="S209" s="70">
        <v>0</v>
      </c>
      <c r="T209" s="68">
        <v>0</v>
      </c>
      <c r="U209" s="68">
        <v>0</v>
      </c>
      <c r="V209" s="68">
        <v>0</v>
      </c>
      <c r="W209" s="70">
        <v>0</v>
      </c>
    </row>
    <row r="210" spans="1:23" x14ac:dyDescent="0.25">
      <c r="A210" s="64">
        <v>5000</v>
      </c>
      <c r="B210" s="26" t="s">
        <v>45</v>
      </c>
      <c r="C210" s="65">
        <v>5100</v>
      </c>
      <c r="D210" s="51" t="s">
        <v>83</v>
      </c>
      <c r="E210" s="66">
        <v>515</v>
      </c>
      <c r="F210" s="30" t="s">
        <v>312</v>
      </c>
      <c r="G210" s="52">
        <v>2952729.48</v>
      </c>
      <c r="H210" s="52">
        <v>0</v>
      </c>
      <c r="I210" s="52">
        <v>0</v>
      </c>
      <c r="J210" s="12">
        <f t="shared" si="3"/>
        <v>2952729.48</v>
      </c>
      <c r="K210" s="70">
        <v>0</v>
      </c>
      <c r="L210" s="68">
        <v>0</v>
      </c>
      <c r="M210" s="68">
        <v>0</v>
      </c>
      <c r="N210" s="68">
        <v>0</v>
      </c>
      <c r="O210" s="70">
        <v>0</v>
      </c>
      <c r="P210" s="68">
        <v>0</v>
      </c>
      <c r="Q210" s="68">
        <v>0</v>
      </c>
      <c r="R210" s="68">
        <v>0</v>
      </c>
      <c r="S210" s="70">
        <v>0</v>
      </c>
      <c r="T210" s="68">
        <v>0</v>
      </c>
      <c r="U210" s="68">
        <v>0</v>
      </c>
      <c r="V210" s="68">
        <v>0</v>
      </c>
      <c r="W210" s="70">
        <v>0</v>
      </c>
    </row>
    <row r="211" spans="1:23" x14ac:dyDescent="0.25">
      <c r="A211" s="64">
        <v>5000</v>
      </c>
      <c r="B211" s="26" t="s">
        <v>45</v>
      </c>
      <c r="C211" s="65">
        <v>5100</v>
      </c>
      <c r="D211" s="51" t="s">
        <v>83</v>
      </c>
      <c r="E211" s="66">
        <v>519</v>
      </c>
      <c r="F211" s="30" t="s">
        <v>313</v>
      </c>
      <c r="G211" s="52">
        <v>0</v>
      </c>
      <c r="H211" s="52">
        <v>0</v>
      </c>
      <c r="I211" s="52">
        <v>0</v>
      </c>
      <c r="J211" s="12">
        <f t="shared" si="3"/>
        <v>0</v>
      </c>
      <c r="K211" s="70">
        <v>0</v>
      </c>
      <c r="L211" s="68">
        <v>0</v>
      </c>
      <c r="M211" s="68">
        <v>0</v>
      </c>
      <c r="N211" s="68">
        <v>0</v>
      </c>
      <c r="O211" s="70">
        <v>0</v>
      </c>
      <c r="P211" s="68">
        <v>0</v>
      </c>
      <c r="Q211" s="68">
        <v>0</v>
      </c>
      <c r="R211" s="68">
        <v>0</v>
      </c>
      <c r="S211" s="70">
        <v>0</v>
      </c>
      <c r="T211" s="68">
        <v>0</v>
      </c>
      <c r="U211" s="68">
        <v>0</v>
      </c>
      <c r="V211" s="68">
        <v>0</v>
      </c>
      <c r="W211" s="70">
        <v>0</v>
      </c>
    </row>
    <row r="212" spans="1:23" x14ac:dyDescent="0.25">
      <c r="A212" s="64">
        <v>5000</v>
      </c>
      <c r="B212" s="26" t="s">
        <v>45</v>
      </c>
      <c r="C212" s="65">
        <v>5200</v>
      </c>
      <c r="D212" s="51" t="s">
        <v>84</v>
      </c>
      <c r="E212" s="66">
        <v>521</v>
      </c>
      <c r="F212" s="30" t="s">
        <v>314</v>
      </c>
      <c r="G212" s="52">
        <v>0</v>
      </c>
      <c r="H212" s="52">
        <v>0</v>
      </c>
      <c r="I212" s="52">
        <v>0</v>
      </c>
      <c r="J212" s="12">
        <f t="shared" si="3"/>
        <v>0</v>
      </c>
      <c r="K212" s="70">
        <v>0</v>
      </c>
      <c r="L212" s="68">
        <v>0</v>
      </c>
      <c r="M212" s="68">
        <v>0</v>
      </c>
      <c r="N212" s="68">
        <v>0</v>
      </c>
      <c r="O212" s="70">
        <v>0</v>
      </c>
      <c r="P212" s="68">
        <v>0</v>
      </c>
      <c r="Q212" s="68">
        <v>0</v>
      </c>
      <c r="R212" s="68">
        <v>0</v>
      </c>
      <c r="S212" s="70">
        <v>0</v>
      </c>
      <c r="T212" s="68">
        <v>0</v>
      </c>
      <c r="U212" s="68">
        <v>0</v>
      </c>
      <c r="V212" s="68">
        <v>0</v>
      </c>
      <c r="W212" s="70">
        <v>0</v>
      </c>
    </row>
    <row r="213" spans="1:23" x14ac:dyDescent="0.25">
      <c r="A213" s="64">
        <v>5000</v>
      </c>
      <c r="B213" s="26" t="s">
        <v>45</v>
      </c>
      <c r="C213" s="65">
        <v>5200</v>
      </c>
      <c r="D213" s="51" t="s">
        <v>84</v>
      </c>
      <c r="E213" s="66">
        <v>522</v>
      </c>
      <c r="F213" s="30" t="s">
        <v>315</v>
      </c>
      <c r="G213" s="52">
        <v>0</v>
      </c>
      <c r="H213" s="52">
        <v>0</v>
      </c>
      <c r="I213" s="52">
        <v>0</v>
      </c>
      <c r="J213" s="12">
        <f t="shared" si="3"/>
        <v>0</v>
      </c>
      <c r="K213" s="70">
        <v>0</v>
      </c>
      <c r="L213" s="68">
        <v>0</v>
      </c>
      <c r="M213" s="68">
        <v>0</v>
      </c>
      <c r="N213" s="68">
        <v>0</v>
      </c>
      <c r="O213" s="70">
        <v>0</v>
      </c>
      <c r="P213" s="68">
        <v>0</v>
      </c>
      <c r="Q213" s="68">
        <v>0</v>
      </c>
      <c r="R213" s="68">
        <v>0</v>
      </c>
      <c r="S213" s="70">
        <v>0</v>
      </c>
      <c r="T213" s="68">
        <v>0</v>
      </c>
      <c r="U213" s="68">
        <v>0</v>
      </c>
      <c r="V213" s="68">
        <v>0</v>
      </c>
      <c r="W213" s="70">
        <v>0</v>
      </c>
    </row>
    <row r="214" spans="1:23" x14ac:dyDescent="0.25">
      <c r="A214" s="64">
        <v>5000</v>
      </c>
      <c r="B214" s="26" t="s">
        <v>45</v>
      </c>
      <c r="C214" s="65">
        <v>5200</v>
      </c>
      <c r="D214" s="51" t="s">
        <v>84</v>
      </c>
      <c r="E214" s="66">
        <v>523</v>
      </c>
      <c r="F214" s="30" t="s">
        <v>316</v>
      </c>
      <c r="G214" s="52">
        <v>0</v>
      </c>
      <c r="H214" s="52">
        <v>0</v>
      </c>
      <c r="I214" s="52">
        <v>0</v>
      </c>
      <c r="J214" s="12">
        <f t="shared" si="3"/>
        <v>0</v>
      </c>
      <c r="K214" s="70">
        <v>0</v>
      </c>
      <c r="L214" s="68">
        <v>0</v>
      </c>
      <c r="M214" s="68">
        <v>0</v>
      </c>
      <c r="N214" s="68">
        <v>0</v>
      </c>
      <c r="O214" s="70">
        <v>0</v>
      </c>
      <c r="P214" s="68">
        <v>0</v>
      </c>
      <c r="Q214" s="68">
        <v>0</v>
      </c>
      <c r="R214" s="68">
        <v>0</v>
      </c>
      <c r="S214" s="70">
        <v>0</v>
      </c>
      <c r="T214" s="68">
        <v>0</v>
      </c>
      <c r="U214" s="68">
        <v>0</v>
      </c>
      <c r="V214" s="68">
        <v>0</v>
      </c>
      <c r="W214" s="70">
        <v>0</v>
      </c>
    </row>
    <row r="215" spans="1:23" x14ac:dyDescent="0.25">
      <c r="A215" s="64">
        <v>5000</v>
      </c>
      <c r="B215" s="26" t="s">
        <v>45</v>
      </c>
      <c r="C215" s="65">
        <v>5200</v>
      </c>
      <c r="D215" s="51" t="s">
        <v>84</v>
      </c>
      <c r="E215" s="66">
        <v>529</v>
      </c>
      <c r="F215" s="30" t="s">
        <v>317</v>
      </c>
      <c r="G215" s="52">
        <v>0</v>
      </c>
      <c r="H215" s="52">
        <v>0</v>
      </c>
      <c r="I215" s="52">
        <v>0</v>
      </c>
      <c r="J215" s="12">
        <f t="shared" si="3"/>
        <v>0</v>
      </c>
      <c r="K215" s="70">
        <v>0</v>
      </c>
      <c r="L215" s="68">
        <v>0</v>
      </c>
      <c r="M215" s="68">
        <v>0</v>
      </c>
      <c r="N215" s="68">
        <v>0</v>
      </c>
      <c r="O215" s="70">
        <v>0</v>
      </c>
      <c r="P215" s="68">
        <v>0</v>
      </c>
      <c r="Q215" s="68">
        <v>0</v>
      </c>
      <c r="R215" s="68">
        <v>0</v>
      </c>
      <c r="S215" s="70">
        <v>0</v>
      </c>
      <c r="T215" s="68">
        <v>0</v>
      </c>
      <c r="U215" s="68">
        <v>0</v>
      </c>
      <c r="V215" s="68">
        <v>0</v>
      </c>
      <c r="W215" s="70">
        <v>0</v>
      </c>
    </row>
    <row r="216" spans="1:23" x14ac:dyDescent="0.25">
      <c r="A216" s="64">
        <v>5000</v>
      </c>
      <c r="B216" s="26" t="s">
        <v>45</v>
      </c>
      <c r="C216" s="65">
        <v>5300</v>
      </c>
      <c r="D216" s="51" t="s">
        <v>85</v>
      </c>
      <c r="E216" s="66">
        <v>531</v>
      </c>
      <c r="F216" s="30" t="s">
        <v>318</v>
      </c>
      <c r="G216" s="52">
        <v>0</v>
      </c>
      <c r="H216" s="52">
        <v>0</v>
      </c>
      <c r="I216" s="52">
        <v>0</v>
      </c>
      <c r="J216" s="12">
        <f t="shared" si="3"/>
        <v>0</v>
      </c>
      <c r="K216" s="70">
        <v>0</v>
      </c>
      <c r="L216" s="68">
        <v>0</v>
      </c>
      <c r="M216" s="68">
        <v>0</v>
      </c>
      <c r="N216" s="68">
        <v>0</v>
      </c>
      <c r="O216" s="70">
        <v>0</v>
      </c>
      <c r="P216" s="68">
        <v>0</v>
      </c>
      <c r="Q216" s="68">
        <v>0</v>
      </c>
      <c r="R216" s="68">
        <v>0</v>
      </c>
      <c r="S216" s="70">
        <v>0</v>
      </c>
      <c r="T216" s="68">
        <v>0</v>
      </c>
      <c r="U216" s="68">
        <v>0</v>
      </c>
      <c r="V216" s="68">
        <v>0</v>
      </c>
      <c r="W216" s="70">
        <v>0</v>
      </c>
    </row>
    <row r="217" spans="1:23" x14ac:dyDescent="0.25">
      <c r="A217" s="64">
        <v>5000</v>
      </c>
      <c r="B217" s="26" t="s">
        <v>45</v>
      </c>
      <c r="C217" s="65">
        <v>5300</v>
      </c>
      <c r="D217" s="51" t="s">
        <v>85</v>
      </c>
      <c r="E217" s="66">
        <v>532</v>
      </c>
      <c r="F217" s="30" t="s">
        <v>319</v>
      </c>
      <c r="G217" s="52">
        <v>0</v>
      </c>
      <c r="H217" s="52">
        <v>0</v>
      </c>
      <c r="I217" s="52">
        <v>0</v>
      </c>
      <c r="J217" s="12">
        <f t="shared" si="3"/>
        <v>0</v>
      </c>
      <c r="K217" s="70">
        <v>0</v>
      </c>
      <c r="L217" s="68">
        <v>0</v>
      </c>
      <c r="M217" s="68">
        <v>0</v>
      </c>
      <c r="N217" s="68">
        <v>0</v>
      </c>
      <c r="O217" s="70">
        <v>0</v>
      </c>
      <c r="P217" s="68">
        <v>0</v>
      </c>
      <c r="Q217" s="68">
        <v>0</v>
      </c>
      <c r="R217" s="68">
        <v>0</v>
      </c>
      <c r="S217" s="70">
        <v>0</v>
      </c>
      <c r="T217" s="68">
        <v>0</v>
      </c>
      <c r="U217" s="68">
        <v>0</v>
      </c>
      <c r="V217" s="68">
        <v>0</v>
      </c>
      <c r="W217" s="70">
        <v>0</v>
      </c>
    </row>
    <row r="218" spans="1:23" x14ac:dyDescent="0.25">
      <c r="A218" s="64">
        <v>5000</v>
      </c>
      <c r="B218" s="26" t="s">
        <v>45</v>
      </c>
      <c r="C218" s="65">
        <v>5400</v>
      </c>
      <c r="D218" s="51" t="s">
        <v>86</v>
      </c>
      <c r="E218" s="66">
        <v>541</v>
      </c>
      <c r="F218" s="30" t="s">
        <v>320</v>
      </c>
      <c r="G218" s="52">
        <v>0</v>
      </c>
      <c r="H218" s="52">
        <v>0</v>
      </c>
      <c r="I218" s="52">
        <v>0</v>
      </c>
      <c r="J218" s="12">
        <f t="shared" si="3"/>
        <v>0</v>
      </c>
      <c r="K218" s="70">
        <v>0</v>
      </c>
      <c r="L218" s="68">
        <v>0</v>
      </c>
      <c r="M218" s="68">
        <v>0</v>
      </c>
      <c r="N218" s="68">
        <v>0</v>
      </c>
      <c r="O218" s="70">
        <v>0</v>
      </c>
      <c r="P218" s="68">
        <v>0</v>
      </c>
      <c r="Q218" s="68">
        <v>0</v>
      </c>
      <c r="R218" s="68">
        <v>0</v>
      </c>
      <c r="S218" s="70">
        <v>0</v>
      </c>
      <c r="T218" s="68">
        <v>0</v>
      </c>
      <c r="U218" s="68">
        <v>0</v>
      </c>
      <c r="V218" s="68">
        <v>0</v>
      </c>
      <c r="W218" s="70">
        <v>0</v>
      </c>
    </row>
    <row r="219" spans="1:23" x14ac:dyDescent="0.25">
      <c r="A219" s="64">
        <v>5000</v>
      </c>
      <c r="B219" s="26" t="s">
        <v>45</v>
      </c>
      <c r="C219" s="65">
        <v>5400</v>
      </c>
      <c r="D219" s="51" t="s">
        <v>86</v>
      </c>
      <c r="E219" s="66">
        <v>542</v>
      </c>
      <c r="F219" s="30" t="s">
        <v>321</v>
      </c>
      <c r="G219" s="52">
        <v>0</v>
      </c>
      <c r="H219" s="52">
        <v>0</v>
      </c>
      <c r="I219" s="52">
        <v>0</v>
      </c>
      <c r="J219" s="12">
        <f t="shared" si="3"/>
        <v>0</v>
      </c>
      <c r="K219" s="70">
        <v>0</v>
      </c>
      <c r="L219" s="68">
        <v>0</v>
      </c>
      <c r="M219" s="68">
        <v>0</v>
      </c>
      <c r="N219" s="68">
        <v>0</v>
      </c>
      <c r="O219" s="70">
        <v>0</v>
      </c>
      <c r="P219" s="68">
        <v>0</v>
      </c>
      <c r="Q219" s="68">
        <v>0</v>
      </c>
      <c r="R219" s="68">
        <v>0</v>
      </c>
      <c r="S219" s="70">
        <v>0</v>
      </c>
      <c r="T219" s="68">
        <v>0</v>
      </c>
      <c r="U219" s="68">
        <v>0</v>
      </c>
      <c r="V219" s="68">
        <v>0</v>
      </c>
      <c r="W219" s="70">
        <v>0</v>
      </c>
    </row>
    <row r="220" spans="1:23" x14ac:dyDescent="0.25">
      <c r="A220" s="64">
        <v>5000</v>
      </c>
      <c r="B220" s="26" t="s">
        <v>45</v>
      </c>
      <c r="C220" s="65">
        <v>5400</v>
      </c>
      <c r="D220" s="51" t="s">
        <v>86</v>
      </c>
      <c r="E220" s="66">
        <v>543</v>
      </c>
      <c r="F220" s="30" t="s">
        <v>322</v>
      </c>
      <c r="G220" s="52">
        <v>0</v>
      </c>
      <c r="H220" s="52">
        <v>0</v>
      </c>
      <c r="I220" s="52">
        <v>0</v>
      </c>
      <c r="J220" s="12">
        <f t="shared" si="3"/>
        <v>0</v>
      </c>
      <c r="K220" s="70">
        <v>0</v>
      </c>
      <c r="L220" s="68">
        <v>0</v>
      </c>
      <c r="M220" s="68">
        <v>0</v>
      </c>
      <c r="N220" s="68">
        <v>0</v>
      </c>
      <c r="O220" s="70">
        <v>0</v>
      </c>
      <c r="P220" s="68">
        <v>0</v>
      </c>
      <c r="Q220" s="68">
        <v>0</v>
      </c>
      <c r="R220" s="68">
        <v>0</v>
      </c>
      <c r="S220" s="70">
        <v>0</v>
      </c>
      <c r="T220" s="68">
        <v>0</v>
      </c>
      <c r="U220" s="68">
        <v>0</v>
      </c>
      <c r="V220" s="68">
        <v>0</v>
      </c>
      <c r="W220" s="70">
        <v>0</v>
      </c>
    </row>
    <row r="221" spans="1:23" x14ac:dyDescent="0.25">
      <c r="A221" s="64">
        <v>5000</v>
      </c>
      <c r="B221" s="26" t="s">
        <v>45</v>
      </c>
      <c r="C221" s="65">
        <v>5400</v>
      </c>
      <c r="D221" s="51" t="s">
        <v>86</v>
      </c>
      <c r="E221" s="66">
        <v>544</v>
      </c>
      <c r="F221" s="30" t="s">
        <v>323</v>
      </c>
      <c r="G221" s="52">
        <v>0</v>
      </c>
      <c r="H221" s="52">
        <v>0</v>
      </c>
      <c r="I221" s="52">
        <v>0</v>
      </c>
      <c r="J221" s="12">
        <f t="shared" si="3"/>
        <v>0</v>
      </c>
      <c r="K221" s="70">
        <v>0</v>
      </c>
      <c r="L221" s="68">
        <v>0</v>
      </c>
      <c r="M221" s="68">
        <v>0</v>
      </c>
      <c r="N221" s="68">
        <v>0</v>
      </c>
      <c r="O221" s="70">
        <v>0</v>
      </c>
      <c r="P221" s="68">
        <v>0</v>
      </c>
      <c r="Q221" s="68">
        <v>0</v>
      </c>
      <c r="R221" s="68">
        <v>0</v>
      </c>
      <c r="S221" s="70">
        <v>0</v>
      </c>
      <c r="T221" s="68">
        <v>0</v>
      </c>
      <c r="U221" s="68">
        <v>0</v>
      </c>
      <c r="V221" s="68">
        <v>0</v>
      </c>
      <c r="W221" s="70">
        <v>0</v>
      </c>
    </row>
    <row r="222" spans="1:23" x14ac:dyDescent="0.25">
      <c r="A222" s="64">
        <v>5000</v>
      </c>
      <c r="B222" s="26" t="s">
        <v>45</v>
      </c>
      <c r="C222" s="65">
        <v>5400</v>
      </c>
      <c r="D222" s="51" t="s">
        <v>86</v>
      </c>
      <c r="E222" s="66">
        <v>545</v>
      </c>
      <c r="F222" s="30" t="s">
        <v>324</v>
      </c>
      <c r="G222" s="52">
        <v>0</v>
      </c>
      <c r="H222" s="52">
        <v>0</v>
      </c>
      <c r="I222" s="52">
        <v>0</v>
      </c>
      <c r="J222" s="12">
        <f t="shared" si="3"/>
        <v>0</v>
      </c>
      <c r="K222" s="70">
        <v>0</v>
      </c>
      <c r="L222" s="68">
        <v>0</v>
      </c>
      <c r="M222" s="68">
        <v>0</v>
      </c>
      <c r="N222" s="68">
        <v>0</v>
      </c>
      <c r="O222" s="70">
        <v>0</v>
      </c>
      <c r="P222" s="68">
        <v>0</v>
      </c>
      <c r="Q222" s="68">
        <v>0</v>
      </c>
      <c r="R222" s="68">
        <v>0</v>
      </c>
      <c r="S222" s="70">
        <v>0</v>
      </c>
      <c r="T222" s="68">
        <v>0</v>
      </c>
      <c r="U222" s="68">
        <v>0</v>
      </c>
      <c r="V222" s="68">
        <v>0</v>
      </c>
      <c r="W222" s="70">
        <v>0</v>
      </c>
    </row>
    <row r="223" spans="1:23" x14ac:dyDescent="0.25">
      <c r="A223" s="64">
        <v>5000</v>
      </c>
      <c r="B223" s="26" t="s">
        <v>45</v>
      </c>
      <c r="C223" s="65">
        <v>5400</v>
      </c>
      <c r="D223" s="51" t="s">
        <v>86</v>
      </c>
      <c r="E223" s="66">
        <v>549</v>
      </c>
      <c r="F223" s="30" t="s">
        <v>325</v>
      </c>
      <c r="G223" s="52">
        <v>0</v>
      </c>
      <c r="H223" s="52">
        <v>0</v>
      </c>
      <c r="I223" s="52">
        <v>0</v>
      </c>
      <c r="J223" s="12">
        <f t="shared" si="3"/>
        <v>0</v>
      </c>
      <c r="K223" s="70">
        <v>0</v>
      </c>
      <c r="L223" s="68">
        <v>0</v>
      </c>
      <c r="M223" s="68">
        <v>0</v>
      </c>
      <c r="N223" s="68">
        <v>0</v>
      </c>
      <c r="O223" s="70">
        <v>0</v>
      </c>
      <c r="P223" s="68">
        <v>0</v>
      </c>
      <c r="Q223" s="68">
        <v>0</v>
      </c>
      <c r="R223" s="68">
        <v>0</v>
      </c>
      <c r="S223" s="70">
        <v>0</v>
      </c>
      <c r="T223" s="68">
        <v>0</v>
      </c>
      <c r="U223" s="68">
        <v>0</v>
      </c>
      <c r="V223" s="68">
        <v>0</v>
      </c>
      <c r="W223" s="70">
        <v>0</v>
      </c>
    </row>
    <row r="224" spans="1:23" x14ac:dyDescent="0.25">
      <c r="A224" s="64">
        <v>5000</v>
      </c>
      <c r="B224" s="26" t="s">
        <v>45</v>
      </c>
      <c r="C224" s="65">
        <v>5500</v>
      </c>
      <c r="D224" s="51" t="s">
        <v>87</v>
      </c>
      <c r="E224" s="66">
        <v>551</v>
      </c>
      <c r="F224" s="30" t="s">
        <v>87</v>
      </c>
      <c r="G224" s="52">
        <v>0</v>
      </c>
      <c r="H224" s="52">
        <v>0</v>
      </c>
      <c r="I224" s="52">
        <v>0</v>
      </c>
      <c r="J224" s="12">
        <f t="shared" si="3"/>
        <v>0</v>
      </c>
      <c r="K224" s="70">
        <v>0</v>
      </c>
      <c r="L224" s="68">
        <v>0</v>
      </c>
      <c r="M224" s="68">
        <v>0</v>
      </c>
      <c r="N224" s="68">
        <v>0</v>
      </c>
      <c r="O224" s="70">
        <v>0</v>
      </c>
      <c r="P224" s="68">
        <v>0</v>
      </c>
      <c r="Q224" s="68">
        <v>0</v>
      </c>
      <c r="R224" s="68">
        <v>0</v>
      </c>
      <c r="S224" s="70">
        <v>0</v>
      </c>
      <c r="T224" s="68">
        <v>0</v>
      </c>
      <c r="U224" s="68">
        <v>0</v>
      </c>
      <c r="V224" s="68">
        <v>0</v>
      </c>
      <c r="W224" s="70">
        <v>0</v>
      </c>
    </row>
    <row r="225" spans="1:23" x14ac:dyDescent="0.25">
      <c r="A225" s="64">
        <v>5000</v>
      </c>
      <c r="B225" s="26" t="s">
        <v>45</v>
      </c>
      <c r="C225" s="65">
        <v>5600</v>
      </c>
      <c r="D225" s="51" t="s">
        <v>88</v>
      </c>
      <c r="E225" s="66">
        <v>561</v>
      </c>
      <c r="F225" s="30" t="s">
        <v>326</v>
      </c>
      <c r="G225" s="52">
        <v>0</v>
      </c>
      <c r="H225" s="52">
        <v>0</v>
      </c>
      <c r="I225" s="52">
        <v>0</v>
      </c>
      <c r="J225" s="12">
        <f t="shared" si="3"/>
        <v>0</v>
      </c>
      <c r="K225" s="70">
        <v>0</v>
      </c>
      <c r="L225" s="68">
        <v>0</v>
      </c>
      <c r="M225" s="68">
        <v>0</v>
      </c>
      <c r="N225" s="68">
        <v>0</v>
      </c>
      <c r="O225" s="70">
        <v>0</v>
      </c>
      <c r="P225" s="68">
        <v>0</v>
      </c>
      <c r="Q225" s="68">
        <v>0</v>
      </c>
      <c r="R225" s="68">
        <v>0</v>
      </c>
      <c r="S225" s="70">
        <v>0</v>
      </c>
      <c r="T225" s="68">
        <v>0</v>
      </c>
      <c r="U225" s="68">
        <v>0</v>
      </c>
      <c r="V225" s="68">
        <v>0</v>
      </c>
      <c r="W225" s="70">
        <v>0</v>
      </c>
    </row>
    <row r="226" spans="1:23" x14ac:dyDescent="0.25">
      <c r="A226" s="64">
        <v>5000</v>
      </c>
      <c r="B226" s="26" t="s">
        <v>45</v>
      </c>
      <c r="C226" s="65">
        <v>5600</v>
      </c>
      <c r="D226" s="51" t="s">
        <v>88</v>
      </c>
      <c r="E226" s="66">
        <v>562</v>
      </c>
      <c r="F226" s="30" t="s">
        <v>327</v>
      </c>
      <c r="G226" s="52">
        <v>0</v>
      </c>
      <c r="H226" s="52">
        <v>0</v>
      </c>
      <c r="I226" s="52">
        <v>0</v>
      </c>
      <c r="J226" s="12">
        <f t="shared" si="3"/>
        <v>0</v>
      </c>
      <c r="K226" s="70">
        <v>0</v>
      </c>
      <c r="L226" s="68">
        <v>0</v>
      </c>
      <c r="M226" s="68">
        <v>0</v>
      </c>
      <c r="N226" s="68">
        <v>0</v>
      </c>
      <c r="O226" s="70">
        <v>0</v>
      </c>
      <c r="P226" s="68">
        <v>0</v>
      </c>
      <c r="Q226" s="68">
        <v>0</v>
      </c>
      <c r="R226" s="68">
        <v>0</v>
      </c>
      <c r="S226" s="70">
        <v>0</v>
      </c>
      <c r="T226" s="68">
        <v>0</v>
      </c>
      <c r="U226" s="68">
        <v>0</v>
      </c>
      <c r="V226" s="68">
        <v>0</v>
      </c>
      <c r="W226" s="70">
        <v>0</v>
      </c>
    </row>
    <row r="227" spans="1:23" x14ac:dyDescent="0.25">
      <c r="A227" s="64">
        <v>5000</v>
      </c>
      <c r="B227" s="26" t="s">
        <v>45</v>
      </c>
      <c r="C227" s="65">
        <v>5600</v>
      </c>
      <c r="D227" s="51" t="s">
        <v>88</v>
      </c>
      <c r="E227" s="66">
        <v>563</v>
      </c>
      <c r="F227" s="30" t="s">
        <v>328</v>
      </c>
      <c r="G227" s="52">
        <v>0</v>
      </c>
      <c r="H227" s="52">
        <v>0</v>
      </c>
      <c r="I227" s="52">
        <v>0</v>
      </c>
      <c r="J227" s="12">
        <f t="shared" si="3"/>
        <v>0</v>
      </c>
      <c r="K227" s="70">
        <v>0</v>
      </c>
      <c r="L227" s="68">
        <v>0</v>
      </c>
      <c r="M227" s="68">
        <v>0</v>
      </c>
      <c r="N227" s="68">
        <v>0</v>
      </c>
      <c r="O227" s="70">
        <v>0</v>
      </c>
      <c r="P227" s="68">
        <v>0</v>
      </c>
      <c r="Q227" s="68">
        <v>0</v>
      </c>
      <c r="R227" s="68">
        <v>0</v>
      </c>
      <c r="S227" s="70">
        <v>0</v>
      </c>
      <c r="T227" s="68">
        <v>0</v>
      </c>
      <c r="U227" s="68">
        <v>0</v>
      </c>
      <c r="V227" s="68">
        <v>0</v>
      </c>
      <c r="W227" s="70">
        <v>0</v>
      </c>
    </row>
    <row r="228" spans="1:23" ht="27" x14ac:dyDescent="0.25">
      <c r="A228" s="64">
        <v>5000</v>
      </c>
      <c r="B228" s="26" t="s">
        <v>45</v>
      </c>
      <c r="C228" s="65">
        <v>5600</v>
      </c>
      <c r="D228" s="51" t="s">
        <v>88</v>
      </c>
      <c r="E228" s="66">
        <v>564</v>
      </c>
      <c r="F228" s="30" t="s">
        <v>329</v>
      </c>
      <c r="G228" s="52">
        <v>0</v>
      </c>
      <c r="H228" s="52">
        <v>0</v>
      </c>
      <c r="I228" s="52">
        <v>0</v>
      </c>
      <c r="J228" s="12">
        <f t="shared" si="3"/>
        <v>0</v>
      </c>
      <c r="K228" s="70">
        <v>0</v>
      </c>
      <c r="L228" s="68">
        <v>0</v>
      </c>
      <c r="M228" s="68">
        <v>0</v>
      </c>
      <c r="N228" s="68">
        <v>0</v>
      </c>
      <c r="O228" s="70">
        <v>0</v>
      </c>
      <c r="P228" s="68">
        <v>0</v>
      </c>
      <c r="Q228" s="68">
        <v>0</v>
      </c>
      <c r="R228" s="68">
        <v>0</v>
      </c>
      <c r="S228" s="70">
        <v>0</v>
      </c>
      <c r="T228" s="68">
        <v>0</v>
      </c>
      <c r="U228" s="68">
        <v>0</v>
      </c>
      <c r="V228" s="68">
        <v>0</v>
      </c>
      <c r="W228" s="70">
        <v>0</v>
      </c>
    </row>
    <row r="229" spans="1:23" x14ac:dyDescent="0.25">
      <c r="A229" s="64">
        <v>5000</v>
      </c>
      <c r="B229" s="26" t="s">
        <v>45</v>
      </c>
      <c r="C229" s="65">
        <v>5600</v>
      </c>
      <c r="D229" s="51" t="s">
        <v>88</v>
      </c>
      <c r="E229" s="66">
        <v>565</v>
      </c>
      <c r="F229" s="30" t="s">
        <v>330</v>
      </c>
      <c r="G229" s="52">
        <v>200000</v>
      </c>
      <c r="H229" s="52">
        <v>0</v>
      </c>
      <c r="I229" s="52">
        <v>0</v>
      </c>
      <c r="J229" s="12">
        <f t="shared" si="3"/>
        <v>200000</v>
      </c>
      <c r="K229" s="70">
        <v>0</v>
      </c>
      <c r="L229" s="68">
        <v>0</v>
      </c>
      <c r="M229" s="68">
        <v>0</v>
      </c>
      <c r="N229" s="68">
        <v>0</v>
      </c>
      <c r="O229" s="70">
        <v>0</v>
      </c>
      <c r="P229" s="68">
        <v>0</v>
      </c>
      <c r="Q229" s="68">
        <v>0</v>
      </c>
      <c r="R229" s="68">
        <v>0</v>
      </c>
      <c r="S229" s="70">
        <v>0</v>
      </c>
      <c r="T229" s="68">
        <v>0</v>
      </c>
      <c r="U229" s="68">
        <v>0</v>
      </c>
      <c r="V229" s="68">
        <v>0</v>
      </c>
      <c r="W229" s="70">
        <v>0</v>
      </c>
    </row>
    <row r="230" spans="1:23" ht="27" x14ac:dyDescent="0.25">
      <c r="A230" s="64">
        <v>5000</v>
      </c>
      <c r="B230" s="26" t="s">
        <v>45</v>
      </c>
      <c r="C230" s="65">
        <v>5600</v>
      </c>
      <c r="D230" s="51" t="s">
        <v>88</v>
      </c>
      <c r="E230" s="66">
        <v>566</v>
      </c>
      <c r="F230" s="30" t="s">
        <v>331</v>
      </c>
      <c r="G230" s="52">
        <v>0</v>
      </c>
      <c r="H230" s="52">
        <v>0</v>
      </c>
      <c r="I230" s="52">
        <v>0</v>
      </c>
      <c r="J230" s="12">
        <f t="shared" si="3"/>
        <v>0</v>
      </c>
      <c r="K230" s="70">
        <v>0</v>
      </c>
      <c r="L230" s="68">
        <v>0</v>
      </c>
      <c r="M230" s="68">
        <v>0</v>
      </c>
      <c r="N230" s="68">
        <v>0</v>
      </c>
      <c r="O230" s="70">
        <v>0</v>
      </c>
      <c r="P230" s="68">
        <v>0</v>
      </c>
      <c r="Q230" s="68">
        <v>0</v>
      </c>
      <c r="R230" s="68">
        <v>0</v>
      </c>
      <c r="S230" s="70">
        <v>0</v>
      </c>
      <c r="T230" s="68">
        <v>0</v>
      </c>
      <c r="U230" s="68">
        <v>0</v>
      </c>
      <c r="V230" s="68">
        <v>0</v>
      </c>
      <c r="W230" s="70">
        <v>0</v>
      </c>
    </row>
    <row r="231" spans="1:23" x14ac:dyDescent="0.25">
      <c r="A231" s="64">
        <v>5000</v>
      </c>
      <c r="B231" s="26" t="s">
        <v>45</v>
      </c>
      <c r="C231" s="65">
        <v>5600</v>
      </c>
      <c r="D231" s="51" t="s">
        <v>88</v>
      </c>
      <c r="E231" s="66">
        <v>567</v>
      </c>
      <c r="F231" s="30" t="s">
        <v>332</v>
      </c>
      <c r="G231" s="52">
        <v>0</v>
      </c>
      <c r="H231" s="52">
        <v>0</v>
      </c>
      <c r="I231" s="52">
        <v>0</v>
      </c>
      <c r="J231" s="12">
        <f t="shared" si="3"/>
        <v>0</v>
      </c>
      <c r="K231" s="70">
        <v>0</v>
      </c>
      <c r="L231" s="68">
        <v>0</v>
      </c>
      <c r="M231" s="68">
        <v>0</v>
      </c>
      <c r="N231" s="68">
        <v>0</v>
      </c>
      <c r="O231" s="70">
        <v>0</v>
      </c>
      <c r="P231" s="68">
        <v>0</v>
      </c>
      <c r="Q231" s="68">
        <v>0</v>
      </c>
      <c r="R231" s="68">
        <v>0</v>
      </c>
      <c r="S231" s="70">
        <v>0</v>
      </c>
      <c r="T231" s="68">
        <v>0</v>
      </c>
      <c r="U231" s="68">
        <v>0</v>
      </c>
      <c r="V231" s="68">
        <v>0</v>
      </c>
      <c r="W231" s="70">
        <v>0</v>
      </c>
    </row>
    <row r="232" spans="1:23" x14ac:dyDescent="0.25">
      <c r="A232" s="64">
        <v>5000</v>
      </c>
      <c r="B232" s="26" t="s">
        <v>45</v>
      </c>
      <c r="C232" s="65">
        <v>5600</v>
      </c>
      <c r="D232" s="51" t="s">
        <v>88</v>
      </c>
      <c r="E232" s="66">
        <v>569</v>
      </c>
      <c r="F232" s="30" t="s">
        <v>333</v>
      </c>
      <c r="G232" s="52">
        <v>0</v>
      </c>
      <c r="H232" s="52">
        <v>0</v>
      </c>
      <c r="I232" s="52">
        <v>0</v>
      </c>
      <c r="J232" s="12">
        <f t="shared" si="3"/>
        <v>0</v>
      </c>
      <c r="K232" s="70">
        <v>0</v>
      </c>
      <c r="L232" s="68">
        <v>0</v>
      </c>
      <c r="M232" s="68">
        <v>0</v>
      </c>
      <c r="N232" s="68">
        <v>0</v>
      </c>
      <c r="O232" s="70">
        <v>0</v>
      </c>
      <c r="P232" s="68">
        <v>0</v>
      </c>
      <c r="Q232" s="68">
        <v>0</v>
      </c>
      <c r="R232" s="68">
        <v>0</v>
      </c>
      <c r="S232" s="70">
        <v>0</v>
      </c>
      <c r="T232" s="68">
        <v>0</v>
      </c>
      <c r="U232" s="68">
        <v>0</v>
      </c>
      <c r="V232" s="68">
        <v>0</v>
      </c>
      <c r="W232" s="70">
        <v>0</v>
      </c>
    </row>
    <row r="233" spans="1:23" x14ac:dyDescent="0.25">
      <c r="A233" s="64">
        <v>5000</v>
      </c>
      <c r="B233" s="26" t="s">
        <v>45</v>
      </c>
      <c r="C233" s="65">
        <v>5700</v>
      </c>
      <c r="D233" s="51" t="s">
        <v>89</v>
      </c>
      <c r="E233" s="66">
        <v>571</v>
      </c>
      <c r="F233" s="30" t="s">
        <v>334</v>
      </c>
      <c r="G233" s="52">
        <v>0</v>
      </c>
      <c r="H233" s="52">
        <v>0</v>
      </c>
      <c r="I233" s="52">
        <v>0</v>
      </c>
      <c r="J233" s="12">
        <f t="shared" si="3"/>
        <v>0</v>
      </c>
      <c r="K233" s="70">
        <v>0</v>
      </c>
      <c r="L233" s="68">
        <v>0</v>
      </c>
      <c r="M233" s="68">
        <v>0</v>
      </c>
      <c r="N233" s="68">
        <v>0</v>
      </c>
      <c r="O233" s="70">
        <v>0</v>
      </c>
      <c r="P233" s="68">
        <v>0</v>
      </c>
      <c r="Q233" s="68">
        <v>0</v>
      </c>
      <c r="R233" s="68">
        <v>0</v>
      </c>
      <c r="S233" s="70">
        <v>0</v>
      </c>
      <c r="T233" s="68">
        <v>0</v>
      </c>
      <c r="U233" s="68">
        <v>0</v>
      </c>
      <c r="V233" s="68">
        <v>0</v>
      </c>
      <c r="W233" s="70">
        <v>0</v>
      </c>
    </row>
    <row r="234" spans="1:23" x14ac:dyDescent="0.25">
      <c r="A234" s="64">
        <v>5000</v>
      </c>
      <c r="B234" s="26" t="s">
        <v>45</v>
      </c>
      <c r="C234" s="65">
        <v>5700</v>
      </c>
      <c r="D234" s="51" t="s">
        <v>89</v>
      </c>
      <c r="E234" s="66">
        <v>572</v>
      </c>
      <c r="F234" s="30" t="s">
        <v>335</v>
      </c>
      <c r="G234" s="52">
        <v>0</v>
      </c>
      <c r="H234" s="52">
        <v>0</v>
      </c>
      <c r="I234" s="52">
        <v>0</v>
      </c>
      <c r="J234" s="12">
        <f t="shared" si="3"/>
        <v>0</v>
      </c>
      <c r="K234" s="70">
        <v>0</v>
      </c>
      <c r="L234" s="68">
        <v>0</v>
      </c>
      <c r="M234" s="68">
        <v>0</v>
      </c>
      <c r="N234" s="68">
        <v>0</v>
      </c>
      <c r="O234" s="70">
        <v>0</v>
      </c>
      <c r="P234" s="68">
        <v>0</v>
      </c>
      <c r="Q234" s="68">
        <v>0</v>
      </c>
      <c r="R234" s="68">
        <v>0</v>
      </c>
      <c r="S234" s="70">
        <v>0</v>
      </c>
      <c r="T234" s="68">
        <v>0</v>
      </c>
      <c r="U234" s="68">
        <v>0</v>
      </c>
      <c r="V234" s="68">
        <v>0</v>
      </c>
      <c r="W234" s="70">
        <v>0</v>
      </c>
    </row>
    <row r="235" spans="1:23" x14ac:dyDescent="0.25">
      <c r="A235" s="64">
        <v>5000</v>
      </c>
      <c r="B235" s="26" t="s">
        <v>45</v>
      </c>
      <c r="C235" s="65">
        <v>5700</v>
      </c>
      <c r="D235" s="51" t="s">
        <v>89</v>
      </c>
      <c r="E235" s="66">
        <v>573</v>
      </c>
      <c r="F235" s="30" t="s">
        <v>336</v>
      </c>
      <c r="G235" s="52">
        <v>0</v>
      </c>
      <c r="H235" s="52">
        <v>0</v>
      </c>
      <c r="I235" s="52">
        <v>0</v>
      </c>
      <c r="J235" s="12">
        <f t="shared" si="3"/>
        <v>0</v>
      </c>
      <c r="K235" s="70">
        <v>0</v>
      </c>
      <c r="L235" s="68">
        <v>0</v>
      </c>
      <c r="M235" s="68">
        <v>0</v>
      </c>
      <c r="N235" s="68">
        <v>0</v>
      </c>
      <c r="O235" s="70">
        <v>0</v>
      </c>
      <c r="P235" s="68">
        <v>0</v>
      </c>
      <c r="Q235" s="68">
        <v>0</v>
      </c>
      <c r="R235" s="68">
        <v>0</v>
      </c>
      <c r="S235" s="70">
        <v>0</v>
      </c>
      <c r="T235" s="68">
        <v>0</v>
      </c>
      <c r="U235" s="68">
        <v>0</v>
      </c>
      <c r="V235" s="68">
        <v>0</v>
      </c>
      <c r="W235" s="70">
        <v>0</v>
      </c>
    </row>
    <row r="236" spans="1:23" x14ac:dyDescent="0.25">
      <c r="A236" s="64">
        <v>5000</v>
      </c>
      <c r="B236" s="26" t="s">
        <v>45</v>
      </c>
      <c r="C236" s="65">
        <v>5700</v>
      </c>
      <c r="D236" s="51" t="s">
        <v>89</v>
      </c>
      <c r="E236" s="66">
        <v>574</v>
      </c>
      <c r="F236" s="30" t="s">
        <v>337</v>
      </c>
      <c r="G236" s="52">
        <v>0</v>
      </c>
      <c r="H236" s="52">
        <v>0</v>
      </c>
      <c r="I236" s="52">
        <v>0</v>
      </c>
      <c r="J236" s="12">
        <f t="shared" si="3"/>
        <v>0</v>
      </c>
      <c r="K236" s="70">
        <v>0</v>
      </c>
      <c r="L236" s="68">
        <v>0</v>
      </c>
      <c r="M236" s="68">
        <v>0</v>
      </c>
      <c r="N236" s="68">
        <v>0</v>
      </c>
      <c r="O236" s="70">
        <v>0</v>
      </c>
      <c r="P236" s="68">
        <v>0</v>
      </c>
      <c r="Q236" s="68">
        <v>0</v>
      </c>
      <c r="R236" s="68">
        <v>0</v>
      </c>
      <c r="S236" s="70">
        <v>0</v>
      </c>
      <c r="T236" s="68">
        <v>0</v>
      </c>
      <c r="U236" s="68">
        <v>0</v>
      </c>
      <c r="V236" s="68">
        <v>0</v>
      </c>
      <c r="W236" s="70">
        <v>0</v>
      </c>
    </row>
    <row r="237" spans="1:23" x14ac:dyDescent="0.25">
      <c r="A237" s="64">
        <v>5000</v>
      </c>
      <c r="B237" s="26" t="s">
        <v>45</v>
      </c>
      <c r="C237" s="65">
        <v>5700</v>
      </c>
      <c r="D237" s="51" t="s">
        <v>89</v>
      </c>
      <c r="E237" s="66">
        <v>575</v>
      </c>
      <c r="F237" s="30" t="s">
        <v>338</v>
      </c>
      <c r="G237" s="52">
        <v>0</v>
      </c>
      <c r="H237" s="52">
        <v>0</v>
      </c>
      <c r="I237" s="52">
        <v>0</v>
      </c>
      <c r="J237" s="12">
        <f t="shared" si="3"/>
        <v>0</v>
      </c>
      <c r="K237" s="70">
        <v>0</v>
      </c>
      <c r="L237" s="68">
        <v>0</v>
      </c>
      <c r="M237" s="68">
        <v>0</v>
      </c>
      <c r="N237" s="68">
        <v>0</v>
      </c>
      <c r="O237" s="70">
        <v>0</v>
      </c>
      <c r="P237" s="68">
        <v>0</v>
      </c>
      <c r="Q237" s="68">
        <v>0</v>
      </c>
      <c r="R237" s="68">
        <v>0</v>
      </c>
      <c r="S237" s="70">
        <v>0</v>
      </c>
      <c r="T237" s="68">
        <v>0</v>
      </c>
      <c r="U237" s="68">
        <v>0</v>
      </c>
      <c r="V237" s="68">
        <v>0</v>
      </c>
      <c r="W237" s="70">
        <v>0</v>
      </c>
    </row>
    <row r="238" spans="1:23" x14ac:dyDescent="0.25">
      <c r="A238" s="64">
        <v>5000</v>
      </c>
      <c r="B238" s="26" t="s">
        <v>45</v>
      </c>
      <c r="C238" s="65">
        <v>5700</v>
      </c>
      <c r="D238" s="51" t="s">
        <v>89</v>
      </c>
      <c r="E238" s="66">
        <v>576</v>
      </c>
      <c r="F238" s="30" t="s">
        <v>339</v>
      </c>
      <c r="G238" s="52">
        <v>0</v>
      </c>
      <c r="H238" s="52">
        <v>0</v>
      </c>
      <c r="I238" s="52">
        <v>0</v>
      </c>
      <c r="J238" s="12">
        <f t="shared" si="3"/>
        <v>0</v>
      </c>
      <c r="K238" s="70">
        <v>0</v>
      </c>
      <c r="L238" s="68">
        <v>0</v>
      </c>
      <c r="M238" s="68">
        <v>0</v>
      </c>
      <c r="N238" s="68">
        <v>0</v>
      </c>
      <c r="O238" s="70">
        <v>0</v>
      </c>
      <c r="P238" s="68">
        <v>0</v>
      </c>
      <c r="Q238" s="68">
        <v>0</v>
      </c>
      <c r="R238" s="68">
        <v>0</v>
      </c>
      <c r="S238" s="70">
        <v>0</v>
      </c>
      <c r="T238" s="68">
        <v>0</v>
      </c>
      <c r="U238" s="68">
        <v>0</v>
      </c>
      <c r="V238" s="68">
        <v>0</v>
      </c>
      <c r="W238" s="70">
        <v>0</v>
      </c>
    </row>
    <row r="239" spans="1:23" x14ac:dyDescent="0.25">
      <c r="A239" s="64">
        <v>5000</v>
      </c>
      <c r="B239" s="26" t="s">
        <v>45</v>
      </c>
      <c r="C239" s="65">
        <v>5700</v>
      </c>
      <c r="D239" s="51" t="s">
        <v>89</v>
      </c>
      <c r="E239" s="66">
        <v>577</v>
      </c>
      <c r="F239" s="30" t="s">
        <v>340</v>
      </c>
      <c r="G239" s="52">
        <v>0</v>
      </c>
      <c r="H239" s="52">
        <v>0</v>
      </c>
      <c r="I239" s="52">
        <v>0</v>
      </c>
      <c r="J239" s="12">
        <f t="shared" si="3"/>
        <v>0</v>
      </c>
      <c r="K239" s="70">
        <v>0</v>
      </c>
      <c r="L239" s="68">
        <v>0</v>
      </c>
      <c r="M239" s="68">
        <v>0</v>
      </c>
      <c r="N239" s="68">
        <v>0</v>
      </c>
      <c r="O239" s="70">
        <v>0</v>
      </c>
      <c r="P239" s="68">
        <v>0</v>
      </c>
      <c r="Q239" s="68">
        <v>0</v>
      </c>
      <c r="R239" s="68">
        <v>0</v>
      </c>
      <c r="S239" s="70">
        <v>0</v>
      </c>
      <c r="T239" s="68">
        <v>0</v>
      </c>
      <c r="U239" s="68">
        <v>0</v>
      </c>
      <c r="V239" s="68">
        <v>0</v>
      </c>
      <c r="W239" s="70">
        <v>0</v>
      </c>
    </row>
    <row r="240" spans="1:23" x14ac:dyDescent="0.25">
      <c r="A240" s="64">
        <v>5000</v>
      </c>
      <c r="B240" s="26" t="s">
        <v>45</v>
      </c>
      <c r="C240" s="65">
        <v>5700</v>
      </c>
      <c r="D240" s="51" t="s">
        <v>89</v>
      </c>
      <c r="E240" s="66">
        <v>578</v>
      </c>
      <c r="F240" s="30" t="s">
        <v>341</v>
      </c>
      <c r="G240" s="52">
        <v>0</v>
      </c>
      <c r="H240" s="52">
        <v>0</v>
      </c>
      <c r="I240" s="52">
        <v>0</v>
      </c>
      <c r="J240" s="12">
        <f t="shared" si="3"/>
        <v>0</v>
      </c>
      <c r="K240" s="70">
        <v>0</v>
      </c>
      <c r="L240" s="68">
        <v>0</v>
      </c>
      <c r="M240" s="68">
        <v>0</v>
      </c>
      <c r="N240" s="68">
        <v>0</v>
      </c>
      <c r="O240" s="70">
        <v>0</v>
      </c>
      <c r="P240" s="68">
        <v>0</v>
      </c>
      <c r="Q240" s="68">
        <v>0</v>
      </c>
      <c r="R240" s="68">
        <v>0</v>
      </c>
      <c r="S240" s="70">
        <v>0</v>
      </c>
      <c r="T240" s="68">
        <v>0</v>
      </c>
      <c r="U240" s="68">
        <v>0</v>
      </c>
      <c r="V240" s="68">
        <v>0</v>
      </c>
      <c r="W240" s="70">
        <v>0</v>
      </c>
    </row>
    <row r="241" spans="1:23" x14ac:dyDescent="0.25">
      <c r="A241" s="64">
        <v>5000</v>
      </c>
      <c r="B241" s="26" t="s">
        <v>45</v>
      </c>
      <c r="C241" s="65">
        <v>5700</v>
      </c>
      <c r="D241" s="51" t="s">
        <v>89</v>
      </c>
      <c r="E241" s="66">
        <v>579</v>
      </c>
      <c r="F241" s="30" t="s">
        <v>342</v>
      </c>
      <c r="G241" s="52">
        <v>0</v>
      </c>
      <c r="H241" s="52">
        <v>0</v>
      </c>
      <c r="I241" s="52">
        <v>0</v>
      </c>
      <c r="J241" s="12">
        <f t="shared" si="3"/>
        <v>0</v>
      </c>
      <c r="K241" s="70">
        <v>0</v>
      </c>
      <c r="L241" s="68">
        <v>0</v>
      </c>
      <c r="M241" s="68">
        <v>0</v>
      </c>
      <c r="N241" s="68">
        <v>0</v>
      </c>
      <c r="O241" s="70">
        <v>0</v>
      </c>
      <c r="P241" s="68">
        <v>0</v>
      </c>
      <c r="Q241" s="68">
        <v>0</v>
      </c>
      <c r="R241" s="68">
        <v>0</v>
      </c>
      <c r="S241" s="70">
        <v>0</v>
      </c>
      <c r="T241" s="68">
        <v>0</v>
      </c>
      <c r="U241" s="68">
        <v>0</v>
      </c>
      <c r="V241" s="68">
        <v>0</v>
      </c>
      <c r="W241" s="70">
        <v>0</v>
      </c>
    </row>
    <row r="242" spans="1:23" x14ac:dyDescent="0.25">
      <c r="A242" s="64">
        <v>5000</v>
      </c>
      <c r="B242" s="26" t="s">
        <v>45</v>
      </c>
      <c r="C242" s="65">
        <v>5800</v>
      </c>
      <c r="D242" s="51" t="s">
        <v>90</v>
      </c>
      <c r="E242" s="66">
        <v>581</v>
      </c>
      <c r="F242" s="30" t="s">
        <v>343</v>
      </c>
      <c r="G242" s="52">
        <v>0</v>
      </c>
      <c r="H242" s="52">
        <v>0</v>
      </c>
      <c r="I242" s="52">
        <v>0</v>
      </c>
      <c r="J242" s="12">
        <f t="shared" si="3"/>
        <v>0</v>
      </c>
      <c r="K242" s="70">
        <v>0</v>
      </c>
      <c r="L242" s="68">
        <v>0</v>
      </c>
      <c r="M242" s="68">
        <v>0</v>
      </c>
      <c r="N242" s="68">
        <v>0</v>
      </c>
      <c r="O242" s="70">
        <v>0</v>
      </c>
      <c r="P242" s="68">
        <v>0</v>
      </c>
      <c r="Q242" s="68">
        <v>0</v>
      </c>
      <c r="R242" s="68">
        <v>0</v>
      </c>
      <c r="S242" s="70">
        <v>0</v>
      </c>
      <c r="T242" s="68">
        <v>0</v>
      </c>
      <c r="U242" s="68">
        <v>0</v>
      </c>
      <c r="V242" s="68">
        <v>0</v>
      </c>
      <c r="W242" s="70">
        <v>0</v>
      </c>
    </row>
    <row r="243" spans="1:23" x14ac:dyDescent="0.25">
      <c r="A243" s="64">
        <v>5000</v>
      </c>
      <c r="B243" s="26" t="s">
        <v>45</v>
      </c>
      <c r="C243" s="65">
        <v>5800</v>
      </c>
      <c r="D243" s="51" t="s">
        <v>90</v>
      </c>
      <c r="E243" s="66">
        <v>582</v>
      </c>
      <c r="F243" s="30" t="s">
        <v>344</v>
      </c>
      <c r="G243" s="52">
        <v>0</v>
      </c>
      <c r="H243" s="52">
        <v>0</v>
      </c>
      <c r="I243" s="52">
        <v>0</v>
      </c>
      <c r="J243" s="12">
        <f t="shared" si="3"/>
        <v>0</v>
      </c>
      <c r="K243" s="70">
        <v>0</v>
      </c>
      <c r="L243" s="68">
        <v>0</v>
      </c>
      <c r="M243" s="68">
        <v>0</v>
      </c>
      <c r="N243" s="68">
        <v>0</v>
      </c>
      <c r="O243" s="70">
        <v>0</v>
      </c>
      <c r="P243" s="68">
        <v>0</v>
      </c>
      <c r="Q243" s="68">
        <v>0</v>
      </c>
      <c r="R243" s="68">
        <v>0</v>
      </c>
      <c r="S243" s="70">
        <v>0</v>
      </c>
      <c r="T243" s="68">
        <v>0</v>
      </c>
      <c r="U243" s="68">
        <v>0</v>
      </c>
      <c r="V243" s="68">
        <v>0</v>
      </c>
      <c r="W243" s="70">
        <v>0</v>
      </c>
    </row>
    <row r="244" spans="1:23" x14ac:dyDescent="0.25">
      <c r="A244" s="64">
        <v>5000</v>
      </c>
      <c r="B244" s="26" t="s">
        <v>45</v>
      </c>
      <c r="C244" s="65">
        <v>5800</v>
      </c>
      <c r="D244" s="51" t="s">
        <v>90</v>
      </c>
      <c r="E244" s="66">
        <v>583</v>
      </c>
      <c r="F244" s="30" t="s">
        <v>345</v>
      </c>
      <c r="G244" s="52">
        <v>0</v>
      </c>
      <c r="H244" s="52">
        <v>0</v>
      </c>
      <c r="I244" s="52">
        <v>0</v>
      </c>
      <c r="J244" s="12">
        <f t="shared" si="3"/>
        <v>0</v>
      </c>
      <c r="K244" s="70">
        <v>0</v>
      </c>
      <c r="L244" s="68">
        <v>0</v>
      </c>
      <c r="M244" s="68">
        <v>0</v>
      </c>
      <c r="N244" s="68">
        <v>0</v>
      </c>
      <c r="O244" s="70">
        <v>0</v>
      </c>
      <c r="P244" s="68">
        <v>0</v>
      </c>
      <c r="Q244" s="68">
        <v>0</v>
      </c>
      <c r="R244" s="68">
        <v>0</v>
      </c>
      <c r="S244" s="70">
        <v>0</v>
      </c>
      <c r="T244" s="68">
        <v>0</v>
      </c>
      <c r="U244" s="68">
        <v>0</v>
      </c>
      <c r="V244" s="68">
        <v>0</v>
      </c>
      <c r="W244" s="70">
        <v>0</v>
      </c>
    </row>
    <row r="245" spans="1:23" x14ac:dyDescent="0.25">
      <c r="A245" s="64">
        <v>5000</v>
      </c>
      <c r="B245" s="26" t="s">
        <v>45</v>
      </c>
      <c r="C245" s="65">
        <v>5800</v>
      </c>
      <c r="D245" s="51" t="s">
        <v>90</v>
      </c>
      <c r="E245" s="66">
        <v>589</v>
      </c>
      <c r="F245" s="30" t="s">
        <v>346</v>
      </c>
      <c r="G245" s="52">
        <v>0</v>
      </c>
      <c r="H245" s="52">
        <v>0</v>
      </c>
      <c r="I245" s="52">
        <v>0</v>
      </c>
      <c r="J245" s="12">
        <f t="shared" si="3"/>
        <v>0</v>
      </c>
      <c r="K245" s="70">
        <v>0</v>
      </c>
      <c r="L245" s="68">
        <v>0</v>
      </c>
      <c r="M245" s="68">
        <v>0</v>
      </c>
      <c r="N245" s="68">
        <v>0</v>
      </c>
      <c r="O245" s="70">
        <v>0</v>
      </c>
      <c r="P245" s="68">
        <v>0</v>
      </c>
      <c r="Q245" s="68">
        <v>0</v>
      </c>
      <c r="R245" s="68">
        <v>0</v>
      </c>
      <c r="S245" s="70">
        <v>0</v>
      </c>
      <c r="T245" s="68">
        <v>0</v>
      </c>
      <c r="U245" s="68">
        <v>0</v>
      </c>
      <c r="V245" s="68">
        <v>0</v>
      </c>
      <c r="W245" s="70">
        <v>0</v>
      </c>
    </row>
    <row r="246" spans="1:23" x14ac:dyDescent="0.25">
      <c r="A246" s="64">
        <v>5000</v>
      </c>
      <c r="B246" s="26" t="s">
        <v>45</v>
      </c>
      <c r="C246" s="65">
        <v>5900</v>
      </c>
      <c r="D246" s="51" t="s">
        <v>91</v>
      </c>
      <c r="E246" s="66">
        <v>591</v>
      </c>
      <c r="F246" s="30" t="s">
        <v>347</v>
      </c>
      <c r="G246" s="52">
        <v>0</v>
      </c>
      <c r="H246" s="52">
        <v>0</v>
      </c>
      <c r="I246" s="52">
        <v>0</v>
      </c>
      <c r="J246" s="12">
        <f t="shared" si="3"/>
        <v>0</v>
      </c>
      <c r="K246" s="70">
        <v>0</v>
      </c>
      <c r="L246" s="68">
        <v>0</v>
      </c>
      <c r="M246" s="68">
        <v>0</v>
      </c>
      <c r="N246" s="68">
        <v>0</v>
      </c>
      <c r="O246" s="70">
        <v>0</v>
      </c>
      <c r="P246" s="68">
        <v>0</v>
      </c>
      <c r="Q246" s="68">
        <v>0</v>
      </c>
      <c r="R246" s="68">
        <v>0</v>
      </c>
      <c r="S246" s="70">
        <v>0</v>
      </c>
      <c r="T246" s="68">
        <v>0</v>
      </c>
      <c r="U246" s="68">
        <v>0</v>
      </c>
      <c r="V246" s="68">
        <v>0</v>
      </c>
      <c r="W246" s="70">
        <v>0</v>
      </c>
    </row>
    <row r="247" spans="1:23" x14ac:dyDescent="0.25">
      <c r="A247" s="64">
        <v>5000</v>
      </c>
      <c r="B247" s="26" t="s">
        <v>45</v>
      </c>
      <c r="C247" s="65">
        <v>5900</v>
      </c>
      <c r="D247" s="51" t="s">
        <v>91</v>
      </c>
      <c r="E247" s="66">
        <v>592</v>
      </c>
      <c r="F247" s="30" t="s">
        <v>348</v>
      </c>
      <c r="G247" s="52">
        <v>0</v>
      </c>
      <c r="H247" s="52">
        <v>0</v>
      </c>
      <c r="I247" s="52">
        <v>0</v>
      </c>
      <c r="J247" s="12">
        <f t="shared" si="3"/>
        <v>0</v>
      </c>
      <c r="K247" s="70">
        <v>0</v>
      </c>
      <c r="L247" s="68">
        <v>0</v>
      </c>
      <c r="M247" s="68">
        <v>0</v>
      </c>
      <c r="N247" s="68">
        <v>0</v>
      </c>
      <c r="O247" s="70">
        <v>0</v>
      </c>
      <c r="P247" s="68">
        <v>0</v>
      </c>
      <c r="Q247" s="68">
        <v>0</v>
      </c>
      <c r="R247" s="68">
        <v>0</v>
      </c>
      <c r="S247" s="70">
        <v>0</v>
      </c>
      <c r="T247" s="68">
        <v>0</v>
      </c>
      <c r="U247" s="68">
        <v>0</v>
      </c>
      <c r="V247" s="68">
        <v>0</v>
      </c>
      <c r="W247" s="70">
        <v>0</v>
      </c>
    </row>
    <row r="248" spans="1:23" x14ac:dyDescent="0.25">
      <c r="A248" s="64">
        <v>5000</v>
      </c>
      <c r="B248" s="26" t="s">
        <v>45</v>
      </c>
      <c r="C248" s="65">
        <v>5900</v>
      </c>
      <c r="D248" s="51" t="s">
        <v>91</v>
      </c>
      <c r="E248" s="66">
        <v>593</v>
      </c>
      <c r="F248" s="30" t="s">
        <v>349</v>
      </c>
      <c r="G248" s="52">
        <v>0</v>
      </c>
      <c r="H248" s="52">
        <v>0</v>
      </c>
      <c r="I248" s="52">
        <v>0</v>
      </c>
      <c r="J248" s="12">
        <f t="shared" si="3"/>
        <v>0</v>
      </c>
      <c r="K248" s="70">
        <v>0</v>
      </c>
      <c r="L248" s="68">
        <v>0</v>
      </c>
      <c r="M248" s="68">
        <v>0</v>
      </c>
      <c r="N248" s="68">
        <v>0</v>
      </c>
      <c r="O248" s="70">
        <v>0</v>
      </c>
      <c r="P248" s="68">
        <v>0</v>
      </c>
      <c r="Q248" s="68">
        <v>0</v>
      </c>
      <c r="R248" s="68">
        <v>0</v>
      </c>
      <c r="S248" s="70">
        <v>0</v>
      </c>
      <c r="T248" s="68">
        <v>0</v>
      </c>
      <c r="U248" s="68">
        <v>0</v>
      </c>
      <c r="V248" s="68">
        <v>0</v>
      </c>
      <c r="W248" s="70">
        <v>0</v>
      </c>
    </row>
    <row r="249" spans="1:23" x14ac:dyDescent="0.25">
      <c r="A249" s="64">
        <v>5000</v>
      </c>
      <c r="B249" s="26" t="s">
        <v>45</v>
      </c>
      <c r="C249" s="65">
        <v>5900</v>
      </c>
      <c r="D249" s="51" t="s">
        <v>91</v>
      </c>
      <c r="E249" s="66">
        <v>594</v>
      </c>
      <c r="F249" s="30" t="s">
        <v>350</v>
      </c>
      <c r="G249" s="52">
        <v>0</v>
      </c>
      <c r="H249" s="52">
        <v>0</v>
      </c>
      <c r="I249" s="52">
        <v>0</v>
      </c>
      <c r="J249" s="12">
        <f t="shared" si="3"/>
        <v>0</v>
      </c>
      <c r="K249" s="70">
        <v>0</v>
      </c>
      <c r="L249" s="68">
        <v>0</v>
      </c>
      <c r="M249" s="68">
        <v>0</v>
      </c>
      <c r="N249" s="68">
        <v>0</v>
      </c>
      <c r="O249" s="70">
        <v>0</v>
      </c>
      <c r="P249" s="68">
        <v>0</v>
      </c>
      <c r="Q249" s="68">
        <v>0</v>
      </c>
      <c r="R249" s="68">
        <v>0</v>
      </c>
      <c r="S249" s="70">
        <v>0</v>
      </c>
      <c r="T249" s="68">
        <v>0</v>
      </c>
      <c r="U249" s="68">
        <v>0</v>
      </c>
      <c r="V249" s="68">
        <v>0</v>
      </c>
      <c r="W249" s="70">
        <v>0</v>
      </c>
    </row>
    <row r="250" spans="1:23" x14ac:dyDescent="0.25">
      <c r="A250" s="64">
        <v>5000</v>
      </c>
      <c r="B250" s="26" t="s">
        <v>45</v>
      </c>
      <c r="C250" s="65">
        <v>5900</v>
      </c>
      <c r="D250" s="51" t="s">
        <v>91</v>
      </c>
      <c r="E250" s="66">
        <v>595</v>
      </c>
      <c r="F250" s="30" t="s">
        <v>351</v>
      </c>
      <c r="G250" s="52">
        <v>0</v>
      </c>
      <c r="H250" s="52">
        <v>0</v>
      </c>
      <c r="I250" s="52">
        <v>0</v>
      </c>
      <c r="J250" s="12">
        <f t="shared" si="3"/>
        <v>0</v>
      </c>
      <c r="K250" s="70">
        <v>0</v>
      </c>
      <c r="L250" s="68">
        <v>0</v>
      </c>
      <c r="M250" s="68">
        <v>0</v>
      </c>
      <c r="N250" s="68">
        <v>0</v>
      </c>
      <c r="O250" s="70">
        <v>0</v>
      </c>
      <c r="P250" s="68">
        <v>0</v>
      </c>
      <c r="Q250" s="68">
        <v>0</v>
      </c>
      <c r="R250" s="68">
        <v>0</v>
      </c>
      <c r="S250" s="70">
        <v>0</v>
      </c>
      <c r="T250" s="68">
        <v>0</v>
      </c>
      <c r="U250" s="68">
        <v>0</v>
      </c>
      <c r="V250" s="68">
        <v>0</v>
      </c>
      <c r="W250" s="70">
        <v>0</v>
      </c>
    </row>
    <row r="251" spans="1:23" x14ac:dyDescent="0.25">
      <c r="A251" s="64">
        <v>5000</v>
      </c>
      <c r="B251" s="26" t="s">
        <v>45</v>
      </c>
      <c r="C251" s="65">
        <v>5900</v>
      </c>
      <c r="D251" s="51" t="s">
        <v>91</v>
      </c>
      <c r="E251" s="66">
        <v>596</v>
      </c>
      <c r="F251" s="30" t="s">
        <v>352</v>
      </c>
      <c r="G251" s="52">
        <v>0</v>
      </c>
      <c r="H251" s="52">
        <v>0</v>
      </c>
      <c r="I251" s="52">
        <v>0</v>
      </c>
      <c r="J251" s="12">
        <f t="shared" si="3"/>
        <v>0</v>
      </c>
      <c r="K251" s="70">
        <v>0</v>
      </c>
      <c r="L251" s="68">
        <v>0</v>
      </c>
      <c r="M251" s="68">
        <v>0</v>
      </c>
      <c r="N251" s="68">
        <v>0</v>
      </c>
      <c r="O251" s="70">
        <v>0</v>
      </c>
      <c r="P251" s="68">
        <v>0</v>
      </c>
      <c r="Q251" s="68">
        <v>0</v>
      </c>
      <c r="R251" s="68">
        <v>0</v>
      </c>
      <c r="S251" s="70">
        <v>0</v>
      </c>
      <c r="T251" s="68">
        <v>0</v>
      </c>
      <c r="U251" s="68">
        <v>0</v>
      </c>
      <c r="V251" s="68">
        <v>0</v>
      </c>
      <c r="W251" s="70">
        <v>0</v>
      </c>
    </row>
    <row r="252" spans="1:23" x14ac:dyDescent="0.25">
      <c r="A252" s="64">
        <v>5000</v>
      </c>
      <c r="B252" s="26" t="s">
        <v>45</v>
      </c>
      <c r="C252" s="65">
        <v>5900</v>
      </c>
      <c r="D252" s="51" t="s">
        <v>91</v>
      </c>
      <c r="E252" s="66">
        <v>597</v>
      </c>
      <c r="F252" s="30" t="s">
        <v>353</v>
      </c>
      <c r="G252" s="52">
        <v>0</v>
      </c>
      <c r="H252" s="52">
        <v>0</v>
      </c>
      <c r="I252" s="52">
        <v>0</v>
      </c>
      <c r="J252" s="12">
        <f t="shared" si="3"/>
        <v>0</v>
      </c>
      <c r="K252" s="70">
        <v>0</v>
      </c>
      <c r="L252" s="68">
        <v>0</v>
      </c>
      <c r="M252" s="68">
        <v>0</v>
      </c>
      <c r="N252" s="68">
        <v>0</v>
      </c>
      <c r="O252" s="70">
        <v>0</v>
      </c>
      <c r="P252" s="68">
        <v>0</v>
      </c>
      <c r="Q252" s="68">
        <v>0</v>
      </c>
      <c r="R252" s="68">
        <v>0</v>
      </c>
      <c r="S252" s="70">
        <v>0</v>
      </c>
      <c r="T252" s="68">
        <v>0</v>
      </c>
      <c r="U252" s="68">
        <v>0</v>
      </c>
      <c r="V252" s="68">
        <v>0</v>
      </c>
      <c r="W252" s="70">
        <v>0</v>
      </c>
    </row>
    <row r="253" spans="1:23" x14ac:dyDescent="0.25">
      <c r="A253" s="64">
        <v>5000</v>
      </c>
      <c r="B253" s="26" t="s">
        <v>45</v>
      </c>
      <c r="C253" s="65">
        <v>5900</v>
      </c>
      <c r="D253" s="51" t="s">
        <v>91</v>
      </c>
      <c r="E253" s="66">
        <v>598</v>
      </c>
      <c r="F253" s="30" t="s">
        <v>354</v>
      </c>
      <c r="G253" s="52">
        <v>0</v>
      </c>
      <c r="H253" s="52">
        <v>0</v>
      </c>
      <c r="I253" s="52">
        <v>0</v>
      </c>
      <c r="J253" s="12">
        <f t="shared" si="3"/>
        <v>0</v>
      </c>
      <c r="K253" s="70">
        <v>0</v>
      </c>
      <c r="L253" s="68">
        <v>0</v>
      </c>
      <c r="M253" s="68">
        <v>0</v>
      </c>
      <c r="N253" s="68">
        <v>0</v>
      </c>
      <c r="O253" s="70">
        <v>0</v>
      </c>
      <c r="P253" s="68">
        <v>0</v>
      </c>
      <c r="Q253" s="68">
        <v>0</v>
      </c>
      <c r="R253" s="68">
        <v>0</v>
      </c>
      <c r="S253" s="70">
        <v>0</v>
      </c>
      <c r="T253" s="68">
        <v>0</v>
      </c>
      <c r="U253" s="68">
        <v>0</v>
      </c>
      <c r="V253" s="68">
        <v>0</v>
      </c>
      <c r="W253" s="70">
        <v>0</v>
      </c>
    </row>
    <row r="254" spans="1:23" x14ac:dyDescent="0.25">
      <c r="A254" s="64">
        <v>5000</v>
      </c>
      <c r="B254" s="26" t="s">
        <v>45</v>
      </c>
      <c r="C254" s="65">
        <v>5900</v>
      </c>
      <c r="D254" s="51" t="s">
        <v>91</v>
      </c>
      <c r="E254" s="66">
        <v>599</v>
      </c>
      <c r="F254" s="30" t="s">
        <v>355</v>
      </c>
      <c r="G254" s="52">
        <v>0</v>
      </c>
      <c r="H254" s="52">
        <v>0</v>
      </c>
      <c r="I254" s="52">
        <v>0</v>
      </c>
      <c r="J254" s="12">
        <f t="shared" si="3"/>
        <v>0</v>
      </c>
      <c r="K254" s="70">
        <v>0</v>
      </c>
      <c r="L254" s="68">
        <v>0</v>
      </c>
      <c r="M254" s="68">
        <v>0</v>
      </c>
      <c r="N254" s="68">
        <v>0</v>
      </c>
      <c r="O254" s="70">
        <v>0</v>
      </c>
      <c r="P254" s="68">
        <v>0</v>
      </c>
      <c r="Q254" s="68">
        <v>0</v>
      </c>
      <c r="R254" s="68">
        <v>0</v>
      </c>
      <c r="S254" s="70">
        <v>0</v>
      </c>
      <c r="T254" s="68">
        <v>0</v>
      </c>
      <c r="U254" s="68">
        <v>0</v>
      </c>
      <c r="V254" s="68">
        <v>0</v>
      </c>
      <c r="W254" s="70">
        <v>0</v>
      </c>
    </row>
    <row r="255" spans="1:23" x14ac:dyDescent="0.25">
      <c r="A255" s="64">
        <v>6000</v>
      </c>
      <c r="B255" s="28" t="s">
        <v>46</v>
      </c>
      <c r="C255" s="65">
        <v>6100</v>
      </c>
      <c r="D255" s="51" t="s">
        <v>92</v>
      </c>
      <c r="E255" s="66">
        <v>611</v>
      </c>
      <c r="F255" s="30" t="s">
        <v>356</v>
      </c>
      <c r="G255" s="52">
        <v>0</v>
      </c>
      <c r="H255" s="52">
        <v>0</v>
      </c>
      <c r="I255" s="52">
        <v>0</v>
      </c>
      <c r="J255" s="12">
        <f t="shared" si="3"/>
        <v>0</v>
      </c>
      <c r="K255" s="70">
        <v>0</v>
      </c>
      <c r="L255" s="68">
        <v>0</v>
      </c>
      <c r="M255" s="68">
        <v>0</v>
      </c>
      <c r="N255" s="68">
        <v>0</v>
      </c>
      <c r="O255" s="70">
        <v>0</v>
      </c>
      <c r="P255" s="68">
        <v>0</v>
      </c>
      <c r="Q255" s="68">
        <v>0</v>
      </c>
      <c r="R255" s="68">
        <v>0</v>
      </c>
      <c r="S255" s="70">
        <v>0</v>
      </c>
      <c r="T255" s="68">
        <v>0</v>
      </c>
      <c r="U255" s="68">
        <v>0</v>
      </c>
      <c r="V255" s="68">
        <v>0</v>
      </c>
      <c r="W255" s="70">
        <v>0</v>
      </c>
    </row>
    <row r="256" spans="1:23" x14ac:dyDescent="0.25">
      <c r="A256" s="64">
        <v>6000</v>
      </c>
      <c r="B256" s="28" t="s">
        <v>46</v>
      </c>
      <c r="C256" s="65">
        <v>6100</v>
      </c>
      <c r="D256" s="51" t="s">
        <v>92</v>
      </c>
      <c r="E256" s="66">
        <v>612</v>
      </c>
      <c r="F256" s="30" t="s">
        <v>357</v>
      </c>
      <c r="G256" s="52">
        <v>0</v>
      </c>
      <c r="H256" s="52">
        <v>0</v>
      </c>
      <c r="I256" s="52">
        <v>0</v>
      </c>
      <c r="J256" s="12">
        <f t="shared" si="3"/>
        <v>0</v>
      </c>
      <c r="K256" s="70">
        <v>0</v>
      </c>
      <c r="L256" s="68">
        <v>0</v>
      </c>
      <c r="M256" s="68">
        <v>0</v>
      </c>
      <c r="N256" s="68">
        <v>0</v>
      </c>
      <c r="O256" s="70">
        <v>0</v>
      </c>
      <c r="P256" s="68">
        <v>0</v>
      </c>
      <c r="Q256" s="68">
        <v>0</v>
      </c>
      <c r="R256" s="68">
        <v>0</v>
      </c>
      <c r="S256" s="70">
        <v>0</v>
      </c>
      <c r="T256" s="68">
        <v>0</v>
      </c>
      <c r="U256" s="68">
        <v>0</v>
      </c>
      <c r="V256" s="68">
        <v>0</v>
      </c>
      <c r="W256" s="70">
        <v>0</v>
      </c>
    </row>
    <row r="257" spans="1:23" ht="27" x14ac:dyDescent="0.25">
      <c r="A257" s="64">
        <v>6000</v>
      </c>
      <c r="B257" s="28" t="s">
        <v>46</v>
      </c>
      <c r="C257" s="65">
        <v>6100</v>
      </c>
      <c r="D257" s="51" t="s">
        <v>92</v>
      </c>
      <c r="E257" s="66">
        <v>613</v>
      </c>
      <c r="F257" s="30" t="s">
        <v>358</v>
      </c>
      <c r="G257" s="52">
        <v>0</v>
      </c>
      <c r="H257" s="52">
        <v>0</v>
      </c>
      <c r="I257" s="52">
        <v>0</v>
      </c>
      <c r="J257" s="12">
        <f t="shared" si="3"/>
        <v>0</v>
      </c>
      <c r="K257" s="70">
        <v>0</v>
      </c>
      <c r="L257" s="68">
        <v>0</v>
      </c>
      <c r="M257" s="68">
        <v>0</v>
      </c>
      <c r="N257" s="68">
        <v>0</v>
      </c>
      <c r="O257" s="70">
        <v>0</v>
      </c>
      <c r="P257" s="68">
        <v>0</v>
      </c>
      <c r="Q257" s="68">
        <v>0</v>
      </c>
      <c r="R257" s="68">
        <v>0</v>
      </c>
      <c r="S257" s="70">
        <v>0</v>
      </c>
      <c r="T257" s="68">
        <v>0</v>
      </c>
      <c r="U257" s="68">
        <v>0</v>
      </c>
      <c r="V257" s="68">
        <v>0</v>
      </c>
      <c r="W257" s="70">
        <v>0</v>
      </c>
    </row>
    <row r="258" spans="1:23" ht="27" x14ac:dyDescent="0.25">
      <c r="A258" s="64">
        <v>6000</v>
      </c>
      <c r="B258" s="28" t="s">
        <v>46</v>
      </c>
      <c r="C258" s="65">
        <v>6100</v>
      </c>
      <c r="D258" s="51" t="s">
        <v>92</v>
      </c>
      <c r="E258" s="66">
        <v>614</v>
      </c>
      <c r="F258" s="30" t="s">
        <v>359</v>
      </c>
      <c r="G258" s="52">
        <v>0</v>
      </c>
      <c r="H258" s="52">
        <v>0</v>
      </c>
      <c r="I258" s="52">
        <v>0</v>
      </c>
      <c r="J258" s="12">
        <f t="shared" si="3"/>
        <v>0</v>
      </c>
      <c r="K258" s="70">
        <v>0</v>
      </c>
      <c r="L258" s="68">
        <v>0</v>
      </c>
      <c r="M258" s="68">
        <v>0</v>
      </c>
      <c r="N258" s="68">
        <v>0</v>
      </c>
      <c r="O258" s="70">
        <v>0</v>
      </c>
      <c r="P258" s="68">
        <v>0</v>
      </c>
      <c r="Q258" s="68">
        <v>0</v>
      </c>
      <c r="R258" s="68">
        <v>0</v>
      </c>
      <c r="S258" s="70">
        <v>0</v>
      </c>
      <c r="T258" s="68">
        <v>0</v>
      </c>
      <c r="U258" s="68">
        <v>0</v>
      </c>
      <c r="V258" s="68">
        <v>0</v>
      </c>
      <c r="W258" s="70">
        <v>0</v>
      </c>
    </row>
    <row r="259" spans="1:23" x14ac:dyDescent="0.25">
      <c r="A259" s="64">
        <v>6000</v>
      </c>
      <c r="B259" s="28" t="s">
        <v>46</v>
      </c>
      <c r="C259" s="65">
        <v>6100</v>
      </c>
      <c r="D259" s="51" t="s">
        <v>92</v>
      </c>
      <c r="E259" s="66">
        <v>615</v>
      </c>
      <c r="F259" s="30" t="s">
        <v>360</v>
      </c>
      <c r="G259" s="52">
        <v>0</v>
      </c>
      <c r="H259" s="52">
        <v>0</v>
      </c>
      <c r="I259" s="52">
        <v>0</v>
      </c>
      <c r="J259" s="12">
        <f t="shared" si="3"/>
        <v>0</v>
      </c>
      <c r="K259" s="70">
        <v>0</v>
      </c>
      <c r="L259" s="68">
        <v>0</v>
      </c>
      <c r="M259" s="68">
        <v>0</v>
      </c>
      <c r="N259" s="68">
        <v>0</v>
      </c>
      <c r="O259" s="70">
        <v>0</v>
      </c>
      <c r="P259" s="68">
        <v>0</v>
      </c>
      <c r="Q259" s="68">
        <v>0</v>
      </c>
      <c r="R259" s="68">
        <v>0</v>
      </c>
      <c r="S259" s="70">
        <v>0</v>
      </c>
      <c r="T259" s="68">
        <v>0</v>
      </c>
      <c r="U259" s="68">
        <v>0</v>
      </c>
      <c r="V259" s="68">
        <v>0</v>
      </c>
      <c r="W259" s="70">
        <v>0</v>
      </c>
    </row>
    <row r="260" spans="1:23" x14ac:dyDescent="0.25">
      <c r="A260" s="64">
        <v>6000</v>
      </c>
      <c r="B260" s="28" t="s">
        <v>46</v>
      </c>
      <c r="C260" s="65">
        <v>6100</v>
      </c>
      <c r="D260" s="51" t="s">
        <v>92</v>
      </c>
      <c r="E260" s="66">
        <v>616</v>
      </c>
      <c r="F260" s="30" t="s">
        <v>361</v>
      </c>
      <c r="G260" s="52">
        <v>0</v>
      </c>
      <c r="H260" s="52">
        <v>0</v>
      </c>
      <c r="I260" s="52">
        <v>0</v>
      </c>
      <c r="J260" s="12">
        <f t="shared" si="3"/>
        <v>0</v>
      </c>
      <c r="K260" s="70">
        <v>0</v>
      </c>
      <c r="L260" s="68">
        <v>0</v>
      </c>
      <c r="M260" s="68">
        <v>0</v>
      </c>
      <c r="N260" s="68">
        <v>0</v>
      </c>
      <c r="O260" s="70">
        <v>0</v>
      </c>
      <c r="P260" s="68">
        <v>0</v>
      </c>
      <c r="Q260" s="68">
        <v>0</v>
      </c>
      <c r="R260" s="68">
        <v>0</v>
      </c>
      <c r="S260" s="70">
        <v>0</v>
      </c>
      <c r="T260" s="68">
        <v>0</v>
      </c>
      <c r="U260" s="68">
        <v>0</v>
      </c>
      <c r="V260" s="68">
        <v>0</v>
      </c>
      <c r="W260" s="70">
        <v>0</v>
      </c>
    </row>
    <row r="261" spans="1:23" x14ac:dyDescent="0.25">
      <c r="A261" s="64">
        <v>6000</v>
      </c>
      <c r="B261" s="28" t="s">
        <v>46</v>
      </c>
      <c r="C261" s="65">
        <v>6100</v>
      </c>
      <c r="D261" s="51" t="s">
        <v>92</v>
      </c>
      <c r="E261" s="66">
        <v>617</v>
      </c>
      <c r="F261" s="30" t="s">
        <v>362</v>
      </c>
      <c r="G261" s="52">
        <v>0</v>
      </c>
      <c r="H261" s="52">
        <v>0</v>
      </c>
      <c r="I261" s="52">
        <v>0</v>
      </c>
      <c r="J261" s="12">
        <f t="shared" si="3"/>
        <v>0</v>
      </c>
      <c r="K261" s="70">
        <v>0</v>
      </c>
      <c r="L261" s="68">
        <v>0</v>
      </c>
      <c r="M261" s="68">
        <v>0</v>
      </c>
      <c r="N261" s="68">
        <v>0</v>
      </c>
      <c r="O261" s="70">
        <v>0</v>
      </c>
      <c r="P261" s="68">
        <v>0</v>
      </c>
      <c r="Q261" s="68">
        <v>0</v>
      </c>
      <c r="R261" s="68">
        <v>0</v>
      </c>
      <c r="S261" s="70">
        <v>0</v>
      </c>
      <c r="T261" s="68">
        <v>0</v>
      </c>
      <c r="U261" s="68">
        <v>0</v>
      </c>
      <c r="V261" s="68">
        <v>0</v>
      </c>
      <c r="W261" s="70">
        <v>0</v>
      </c>
    </row>
    <row r="262" spans="1:23" ht="27" x14ac:dyDescent="0.25">
      <c r="A262" s="64">
        <v>6000</v>
      </c>
      <c r="B262" s="28" t="s">
        <v>46</v>
      </c>
      <c r="C262" s="65">
        <v>6100</v>
      </c>
      <c r="D262" s="51" t="s">
        <v>92</v>
      </c>
      <c r="E262" s="66">
        <v>619</v>
      </c>
      <c r="F262" s="30" t="s">
        <v>363</v>
      </c>
      <c r="G262" s="52">
        <v>0</v>
      </c>
      <c r="H262" s="52">
        <v>0</v>
      </c>
      <c r="I262" s="52">
        <v>0</v>
      </c>
      <c r="J262" s="12">
        <f t="shared" si="3"/>
        <v>0</v>
      </c>
      <c r="K262" s="70">
        <v>0</v>
      </c>
      <c r="L262" s="68">
        <v>0</v>
      </c>
      <c r="M262" s="68">
        <v>0</v>
      </c>
      <c r="N262" s="68">
        <v>0</v>
      </c>
      <c r="O262" s="70">
        <v>0</v>
      </c>
      <c r="P262" s="68">
        <v>0</v>
      </c>
      <c r="Q262" s="68">
        <v>0</v>
      </c>
      <c r="R262" s="68">
        <v>0</v>
      </c>
      <c r="S262" s="70">
        <v>0</v>
      </c>
      <c r="T262" s="68">
        <v>0</v>
      </c>
      <c r="U262" s="68">
        <v>0</v>
      </c>
      <c r="V262" s="68">
        <v>0</v>
      </c>
      <c r="W262" s="70">
        <v>0</v>
      </c>
    </row>
    <row r="263" spans="1:23" x14ac:dyDescent="0.25">
      <c r="A263" s="64">
        <v>6000</v>
      </c>
      <c r="B263" s="28" t="s">
        <v>46</v>
      </c>
      <c r="C263" s="65">
        <v>6200</v>
      </c>
      <c r="D263" s="51" t="s">
        <v>93</v>
      </c>
      <c r="E263" s="66">
        <v>621</v>
      </c>
      <c r="F263" s="30" t="s">
        <v>356</v>
      </c>
      <c r="G263" s="52">
        <v>0</v>
      </c>
      <c r="H263" s="52">
        <v>0</v>
      </c>
      <c r="I263" s="52">
        <v>0</v>
      </c>
      <c r="J263" s="12">
        <f t="shared" si="3"/>
        <v>0</v>
      </c>
      <c r="K263" s="70">
        <v>0</v>
      </c>
      <c r="L263" s="68">
        <v>0</v>
      </c>
      <c r="M263" s="68">
        <v>0</v>
      </c>
      <c r="N263" s="68">
        <v>0</v>
      </c>
      <c r="O263" s="70">
        <v>0</v>
      </c>
      <c r="P263" s="68">
        <v>0</v>
      </c>
      <c r="Q263" s="68">
        <v>0</v>
      </c>
      <c r="R263" s="68">
        <v>0</v>
      </c>
      <c r="S263" s="70">
        <v>0</v>
      </c>
      <c r="T263" s="68">
        <v>0</v>
      </c>
      <c r="U263" s="68">
        <v>0</v>
      </c>
      <c r="V263" s="68">
        <v>0</v>
      </c>
      <c r="W263" s="70">
        <v>0</v>
      </c>
    </row>
    <row r="264" spans="1:23" x14ac:dyDescent="0.25">
      <c r="A264" s="64">
        <v>6000</v>
      </c>
      <c r="B264" s="28" t="s">
        <v>46</v>
      </c>
      <c r="C264" s="65">
        <v>6200</v>
      </c>
      <c r="D264" s="51" t="s">
        <v>93</v>
      </c>
      <c r="E264" s="66">
        <v>622</v>
      </c>
      <c r="F264" s="30" t="s">
        <v>357</v>
      </c>
      <c r="G264" s="52">
        <v>0</v>
      </c>
      <c r="H264" s="52">
        <v>0</v>
      </c>
      <c r="I264" s="52">
        <v>0</v>
      </c>
      <c r="J264" s="12">
        <f t="shared" ref="J264:J327" si="4">+G264+H264-I264</f>
        <v>0</v>
      </c>
      <c r="K264" s="70">
        <v>0</v>
      </c>
      <c r="L264" s="68">
        <v>0</v>
      </c>
      <c r="M264" s="68">
        <v>0</v>
      </c>
      <c r="N264" s="68">
        <v>0</v>
      </c>
      <c r="O264" s="70">
        <v>0</v>
      </c>
      <c r="P264" s="68">
        <v>0</v>
      </c>
      <c r="Q264" s="68">
        <v>0</v>
      </c>
      <c r="R264" s="68">
        <v>0</v>
      </c>
      <c r="S264" s="70">
        <v>0</v>
      </c>
      <c r="T264" s="68">
        <v>0</v>
      </c>
      <c r="U264" s="68">
        <v>0</v>
      </c>
      <c r="V264" s="68">
        <v>0</v>
      </c>
      <c r="W264" s="70">
        <v>0</v>
      </c>
    </row>
    <row r="265" spans="1:23" ht="27" x14ac:dyDescent="0.25">
      <c r="A265" s="64">
        <v>6000</v>
      </c>
      <c r="B265" s="28" t="s">
        <v>46</v>
      </c>
      <c r="C265" s="65">
        <v>6200</v>
      </c>
      <c r="D265" s="51" t="s">
        <v>93</v>
      </c>
      <c r="E265" s="66">
        <v>623</v>
      </c>
      <c r="F265" s="30" t="s">
        <v>358</v>
      </c>
      <c r="G265" s="52">
        <v>0</v>
      </c>
      <c r="H265" s="52">
        <v>0</v>
      </c>
      <c r="I265" s="52">
        <v>0</v>
      </c>
      <c r="J265" s="12">
        <f t="shared" si="4"/>
        <v>0</v>
      </c>
      <c r="K265" s="70">
        <v>0</v>
      </c>
      <c r="L265" s="68">
        <v>0</v>
      </c>
      <c r="M265" s="68">
        <v>0</v>
      </c>
      <c r="N265" s="68">
        <v>0</v>
      </c>
      <c r="O265" s="70">
        <v>0</v>
      </c>
      <c r="P265" s="68">
        <v>0</v>
      </c>
      <c r="Q265" s="68">
        <v>0</v>
      </c>
      <c r="R265" s="68">
        <v>0</v>
      </c>
      <c r="S265" s="70">
        <v>0</v>
      </c>
      <c r="T265" s="68">
        <v>0</v>
      </c>
      <c r="U265" s="68">
        <v>0</v>
      </c>
      <c r="V265" s="68">
        <v>0</v>
      </c>
      <c r="W265" s="70">
        <v>0</v>
      </c>
    </row>
    <row r="266" spans="1:23" ht="27" x14ac:dyDescent="0.25">
      <c r="A266" s="64">
        <v>6000</v>
      </c>
      <c r="B266" s="28" t="s">
        <v>46</v>
      </c>
      <c r="C266" s="65">
        <v>6200</v>
      </c>
      <c r="D266" s="51" t="s">
        <v>93</v>
      </c>
      <c r="E266" s="66">
        <v>624</v>
      </c>
      <c r="F266" s="30" t="s">
        <v>359</v>
      </c>
      <c r="G266" s="52">
        <v>0</v>
      </c>
      <c r="H266" s="52">
        <v>0</v>
      </c>
      <c r="I266" s="52">
        <v>0</v>
      </c>
      <c r="J266" s="12">
        <f t="shared" si="4"/>
        <v>0</v>
      </c>
      <c r="K266" s="70">
        <v>0</v>
      </c>
      <c r="L266" s="68">
        <v>0</v>
      </c>
      <c r="M266" s="68">
        <v>0</v>
      </c>
      <c r="N266" s="68">
        <v>0</v>
      </c>
      <c r="O266" s="70">
        <v>0</v>
      </c>
      <c r="P266" s="68">
        <v>0</v>
      </c>
      <c r="Q266" s="68">
        <v>0</v>
      </c>
      <c r="R266" s="68">
        <v>0</v>
      </c>
      <c r="S266" s="70">
        <v>0</v>
      </c>
      <c r="T266" s="68">
        <v>0</v>
      </c>
      <c r="U266" s="68">
        <v>0</v>
      </c>
      <c r="V266" s="68">
        <v>0</v>
      </c>
      <c r="W266" s="70">
        <v>0</v>
      </c>
    </row>
    <row r="267" spans="1:23" x14ac:dyDescent="0.25">
      <c r="A267" s="64">
        <v>6000</v>
      </c>
      <c r="B267" s="28" t="s">
        <v>46</v>
      </c>
      <c r="C267" s="65">
        <v>6200</v>
      </c>
      <c r="D267" s="51" t="s">
        <v>93</v>
      </c>
      <c r="E267" s="66">
        <v>625</v>
      </c>
      <c r="F267" s="30" t="s">
        <v>360</v>
      </c>
      <c r="G267" s="52">
        <v>0</v>
      </c>
      <c r="H267" s="52">
        <v>0</v>
      </c>
      <c r="I267" s="52">
        <v>0</v>
      </c>
      <c r="J267" s="12">
        <f t="shared" si="4"/>
        <v>0</v>
      </c>
      <c r="K267" s="70">
        <v>0</v>
      </c>
      <c r="L267" s="68">
        <v>0</v>
      </c>
      <c r="M267" s="68">
        <v>0</v>
      </c>
      <c r="N267" s="68">
        <v>0</v>
      </c>
      <c r="O267" s="70">
        <v>0</v>
      </c>
      <c r="P267" s="68">
        <v>0</v>
      </c>
      <c r="Q267" s="68">
        <v>0</v>
      </c>
      <c r="R267" s="68">
        <v>0</v>
      </c>
      <c r="S267" s="70">
        <v>0</v>
      </c>
      <c r="T267" s="68">
        <v>0</v>
      </c>
      <c r="U267" s="68">
        <v>0</v>
      </c>
      <c r="V267" s="68">
        <v>0</v>
      </c>
      <c r="W267" s="70">
        <v>0</v>
      </c>
    </row>
    <row r="268" spans="1:23" x14ac:dyDescent="0.25">
      <c r="A268" s="64">
        <v>6000</v>
      </c>
      <c r="B268" s="28" t="s">
        <v>46</v>
      </c>
      <c r="C268" s="65">
        <v>6200</v>
      </c>
      <c r="D268" s="51" t="s">
        <v>93</v>
      </c>
      <c r="E268" s="66">
        <v>626</v>
      </c>
      <c r="F268" s="30" t="s">
        <v>361</v>
      </c>
      <c r="G268" s="52">
        <v>0</v>
      </c>
      <c r="H268" s="52">
        <v>0</v>
      </c>
      <c r="I268" s="52">
        <v>0</v>
      </c>
      <c r="J268" s="12">
        <f t="shared" si="4"/>
        <v>0</v>
      </c>
      <c r="K268" s="70">
        <v>0</v>
      </c>
      <c r="L268" s="68">
        <v>0</v>
      </c>
      <c r="M268" s="68">
        <v>0</v>
      </c>
      <c r="N268" s="68">
        <v>0</v>
      </c>
      <c r="O268" s="70">
        <v>0</v>
      </c>
      <c r="P268" s="68">
        <v>0</v>
      </c>
      <c r="Q268" s="68">
        <v>0</v>
      </c>
      <c r="R268" s="68">
        <v>0</v>
      </c>
      <c r="S268" s="70">
        <v>0</v>
      </c>
      <c r="T268" s="68">
        <v>0</v>
      </c>
      <c r="U268" s="68">
        <v>0</v>
      </c>
      <c r="V268" s="68">
        <v>0</v>
      </c>
      <c r="W268" s="70">
        <v>0</v>
      </c>
    </row>
    <row r="269" spans="1:23" x14ac:dyDescent="0.25">
      <c r="A269" s="64">
        <v>6000</v>
      </c>
      <c r="B269" s="28" t="s">
        <v>46</v>
      </c>
      <c r="C269" s="65">
        <v>6200</v>
      </c>
      <c r="D269" s="51" t="s">
        <v>93</v>
      </c>
      <c r="E269" s="66">
        <v>627</v>
      </c>
      <c r="F269" s="30" t="s">
        <v>362</v>
      </c>
      <c r="G269" s="52">
        <v>0</v>
      </c>
      <c r="H269" s="52">
        <v>0</v>
      </c>
      <c r="I269" s="52">
        <v>0</v>
      </c>
      <c r="J269" s="12">
        <f t="shared" si="4"/>
        <v>0</v>
      </c>
      <c r="K269" s="70">
        <v>0</v>
      </c>
      <c r="L269" s="68">
        <v>0</v>
      </c>
      <c r="M269" s="68">
        <v>0</v>
      </c>
      <c r="N269" s="68">
        <v>0</v>
      </c>
      <c r="O269" s="70">
        <v>0</v>
      </c>
      <c r="P269" s="68">
        <v>0</v>
      </c>
      <c r="Q269" s="68">
        <v>0</v>
      </c>
      <c r="R269" s="68">
        <v>0</v>
      </c>
      <c r="S269" s="70">
        <v>0</v>
      </c>
      <c r="T269" s="68">
        <v>0</v>
      </c>
      <c r="U269" s="68">
        <v>0</v>
      </c>
      <c r="V269" s="68">
        <v>0</v>
      </c>
      <c r="W269" s="70">
        <v>0</v>
      </c>
    </row>
    <row r="270" spans="1:23" ht="27" x14ac:dyDescent="0.25">
      <c r="A270" s="64">
        <v>6000</v>
      </c>
      <c r="B270" s="28" t="s">
        <v>46</v>
      </c>
      <c r="C270" s="65">
        <v>6200</v>
      </c>
      <c r="D270" s="51" t="s">
        <v>93</v>
      </c>
      <c r="E270" s="66">
        <v>629</v>
      </c>
      <c r="F270" s="30" t="s">
        <v>364</v>
      </c>
      <c r="G270" s="52">
        <v>0</v>
      </c>
      <c r="H270" s="52">
        <v>0</v>
      </c>
      <c r="I270" s="52">
        <v>0</v>
      </c>
      <c r="J270" s="12">
        <f t="shared" si="4"/>
        <v>0</v>
      </c>
      <c r="K270" s="70">
        <v>0</v>
      </c>
      <c r="L270" s="68">
        <v>0</v>
      </c>
      <c r="M270" s="68">
        <v>0</v>
      </c>
      <c r="N270" s="68">
        <v>0</v>
      </c>
      <c r="O270" s="70">
        <v>0</v>
      </c>
      <c r="P270" s="68">
        <v>0</v>
      </c>
      <c r="Q270" s="68">
        <v>0</v>
      </c>
      <c r="R270" s="68">
        <v>0</v>
      </c>
      <c r="S270" s="70">
        <v>0</v>
      </c>
      <c r="T270" s="68">
        <v>0</v>
      </c>
      <c r="U270" s="68">
        <v>0</v>
      </c>
      <c r="V270" s="68">
        <v>0</v>
      </c>
      <c r="W270" s="70">
        <v>0</v>
      </c>
    </row>
    <row r="271" spans="1:23" ht="40.5" x14ac:dyDescent="0.25">
      <c r="A271" s="64">
        <v>6000</v>
      </c>
      <c r="B271" s="28" t="s">
        <v>46</v>
      </c>
      <c r="C271" s="65">
        <v>6300</v>
      </c>
      <c r="D271" s="51" t="s">
        <v>94</v>
      </c>
      <c r="E271" s="66">
        <v>631</v>
      </c>
      <c r="F271" s="30" t="s">
        <v>365</v>
      </c>
      <c r="G271" s="52">
        <v>0</v>
      </c>
      <c r="H271" s="52">
        <v>0</v>
      </c>
      <c r="I271" s="52">
        <v>0</v>
      </c>
      <c r="J271" s="12">
        <f t="shared" si="4"/>
        <v>0</v>
      </c>
      <c r="K271" s="70">
        <v>0</v>
      </c>
      <c r="L271" s="68">
        <v>0</v>
      </c>
      <c r="M271" s="68">
        <v>0</v>
      </c>
      <c r="N271" s="68">
        <v>0</v>
      </c>
      <c r="O271" s="70">
        <v>0</v>
      </c>
      <c r="P271" s="68">
        <v>0</v>
      </c>
      <c r="Q271" s="68">
        <v>0</v>
      </c>
      <c r="R271" s="68">
        <v>0</v>
      </c>
      <c r="S271" s="70">
        <v>0</v>
      </c>
      <c r="T271" s="68">
        <v>0</v>
      </c>
      <c r="U271" s="68">
        <v>0</v>
      </c>
      <c r="V271" s="68">
        <v>0</v>
      </c>
      <c r="W271" s="70">
        <v>0</v>
      </c>
    </row>
    <row r="272" spans="1:23" ht="27" x14ac:dyDescent="0.25">
      <c r="A272" s="64">
        <v>6000</v>
      </c>
      <c r="B272" s="28" t="s">
        <v>46</v>
      </c>
      <c r="C272" s="65">
        <v>6300</v>
      </c>
      <c r="D272" s="51" t="s">
        <v>94</v>
      </c>
      <c r="E272" s="66">
        <v>632</v>
      </c>
      <c r="F272" s="30" t="s">
        <v>366</v>
      </c>
      <c r="G272" s="52">
        <v>0</v>
      </c>
      <c r="H272" s="52">
        <v>0</v>
      </c>
      <c r="I272" s="52">
        <v>0</v>
      </c>
      <c r="J272" s="12">
        <f t="shared" si="4"/>
        <v>0</v>
      </c>
      <c r="K272" s="70">
        <v>0</v>
      </c>
      <c r="L272" s="68">
        <v>0</v>
      </c>
      <c r="M272" s="68">
        <v>0</v>
      </c>
      <c r="N272" s="68">
        <v>0</v>
      </c>
      <c r="O272" s="70">
        <v>0</v>
      </c>
      <c r="P272" s="68">
        <v>0</v>
      </c>
      <c r="Q272" s="68">
        <v>0</v>
      </c>
      <c r="R272" s="68">
        <v>0</v>
      </c>
      <c r="S272" s="70">
        <v>0</v>
      </c>
      <c r="T272" s="68">
        <v>0</v>
      </c>
      <c r="U272" s="68">
        <v>0</v>
      </c>
      <c r="V272" s="68">
        <v>0</v>
      </c>
      <c r="W272" s="70">
        <v>0</v>
      </c>
    </row>
    <row r="273" spans="1:23" ht="40.5" x14ac:dyDescent="0.25">
      <c r="A273" s="64">
        <v>7000</v>
      </c>
      <c r="B273" s="29" t="s">
        <v>47</v>
      </c>
      <c r="C273" s="65">
        <v>7100</v>
      </c>
      <c r="D273" s="51" t="s">
        <v>95</v>
      </c>
      <c r="E273" s="66">
        <v>711</v>
      </c>
      <c r="F273" s="30" t="s">
        <v>367</v>
      </c>
      <c r="G273" s="52">
        <v>0</v>
      </c>
      <c r="H273" s="52">
        <v>0</v>
      </c>
      <c r="I273" s="52">
        <v>0</v>
      </c>
      <c r="J273" s="12">
        <f t="shared" si="4"/>
        <v>0</v>
      </c>
      <c r="K273" s="70">
        <v>0</v>
      </c>
      <c r="L273" s="68">
        <v>0</v>
      </c>
      <c r="M273" s="68">
        <v>0</v>
      </c>
      <c r="N273" s="68">
        <v>0</v>
      </c>
      <c r="O273" s="70">
        <v>0</v>
      </c>
      <c r="P273" s="68">
        <v>0</v>
      </c>
      <c r="Q273" s="68">
        <v>0</v>
      </c>
      <c r="R273" s="68">
        <v>0</v>
      </c>
      <c r="S273" s="70">
        <v>0</v>
      </c>
      <c r="T273" s="68">
        <v>0</v>
      </c>
      <c r="U273" s="68">
        <v>0</v>
      </c>
      <c r="V273" s="68">
        <v>0</v>
      </c>
      <c r="W273" s="70">
        <v>0</v>
      </c>
    </row>
    <row r="274" spans="1:23" ht="27" x14ac:dyDescent="0.25">
      <c r="A274" s="64">
        <v>7000</v>
      </c>
      <c r="B274" s="29" t="s">
        <v>47</v>
      </c>
      <c r="C274" s="65">
        <v>7100</v>
      </c>
      <c r="D274" s="51" t="s">
        <v>95</v>
      </c>
      <c r="E274" s="66">
        <v>712</v>
      </c>
      <c r="F274" s="30" t="s">
        <v>368</v>
      </c>
      <c r="G274" s="52">
        <v>0</v>
      </c>
      <c r="H274" s="52">
        <v>0</v>
      </c>
      <c r="I274" s="52">
        <v>0</v>
      </c>
      <c r="J274" s="12">
        <f t="shared" si="4"/>
        <v>0</v>
      </c>
      <c r="K274" s="70">
        <v>0</v>
      </c>
      <c r="L274" s="68">
        <v>0</v>
      </c>
      <c r="M274" s="68">
        <v>0</v>
      </c>
      <c r="N274" s="68">
        <v>0</v>
      </c>
      <c r="O274" s="70">
        <v>0</v>
      </c>
      <c r="P274" s="68">
        <v>0</v>
      </c>
      <c r="Q274" s="68">
        <v>0</v>
      </c>
      <c r="R274" s="68">
        <v>0</v>
      </c>
      <c r="S274" s="70">
        <v>0</v>
      </c>
      <c r="T274" s="68">
        <v>0</v>
      </c>
      <c r="U274" s="68">
        <v>0</v>
      </c>
      <c r="V274" s="68">
        <v>0</v>
      </c>
      <c r="W274" s="70">
        <v>0</v>
      </c>
    </row>
    <row r="275" spans="1:23" ht="40.5" x14ac:dyDescent="0.25">
      <c r="A275" s="64">
        <v>7000</v>
      </c>
      <c r="B275" s="29" t="s">
        <v>47</v>
      </c>
      <c r="C275" s="65">
        <v>7200</v>
      </c>
      <c r="D275" s="51" t="s">
        <v>96</v>
      </c>
      <c r="E275" s="66">
        <v>721</v>
      </c>
      <c r="F275" s="30" t="s">
        <v>369</v>
      </c>
      <c r="G275" s="52">
        <v>0</v>
      </c>
      <c r="H275" s="52">
        <v>0</v>
      </c>
      <c r="I275" s="52">
        <v>0</v>
      </c>
      <c r="J275" s="12">
        <f t="shared" si="4"/>
        <v>0</v>
      </c>
      <c r="K275" s="70">
        <v>0</v>
      </c>
      <c r="L275" s="68">
        <v>0</v>
      </c>
      <c r="M275" s="68">
        <v>0</v>
      </c>
      <c r="N275" s="68">
        <v>0</v>
      </c>
      <c r="O275" s="70">
        <v>0</v>
      </c>
      <c r="P275" s="68">
        <v>0</v>
      </c>
      <c r="Q275" s="68">
        <v>0</v>
      </c>
      <c r="R275" s="68">
        <v>0</v>
      </c>
      <c r="S275" s="70">
        <v>0</v>
      </c>
      <c r="T275" s="68">
        <v>0</v>
      </c>
      <c r="U275" s="68">
        <v>0</v>
      </c>
      <c r="V275" s="68">
        <v>0</v>
      </c>
      <c r="W275" s="70">
        <v>0</v>
      </c>
    </row>
    <row r="276" spans="1:23" ht="40.5" x14ac:dyDescent="0.25">
      <c r="A276" s="64">
        <v>7000</v>
      </c>
      <c r="B276" s="29" t="s">
        <v>47</v>
      </c>
      <c r="C276" s="65">
        <v>7200</v>
      </c>
      <c r="D276" s="51" t="s">
        <v>96</v>
      </c>
      <c r="E276" s="66">
        <v>722</v>
      </c>
      <c r="F276" s="30" t="s">
        <v>370</v>
      </c>
      <c r="G276" s="52">
        <v>0</v>
      </c>
      <c r="H276" s="52">
        <v>0</v>
      </c>
      <c r="I276" s="52">
        <v>0</v>
      </c>
      <c r="J276" s="12">
        <f t="shared" si="4"/>
        <v>0</v>
      </c>
      <c r="K276" s="70">
        <v>0</v>
      </c>
      <c r="L276" s="68">
        <v>0</v>
      </c>
      <c r="M276" s="68">
        <v>0</v>
      </c>
      <c r="N276" s="68">
        <v>0</v>
      </c>
      <c r="O276" s="70">
        <v>0</v>
      </c>
      <c r="P276" s="68">
        <v>0</v>
      </c>
      <c r="Q276" s="68">
        <v>0</v>
      </c>
      <c r="R276" s="68">
        <v>0</v>
      </c>
      <c r="S276" s="70">
        <v>0</v>
      </c>
      <c r="T276" s="68">
        <v>0</v>
      </c>
      <c r="U276" s="68">
        <v>0</v>
      </c>
      <c r="V276" s="68">
        <v>0</v>
      </c>
      <c r="W276" s="70">
        <v>0</v>
      </c>
    </row>
    <row r="277" spans="1:23" ht="40.5" x14ac:dyDescent="0.25">
      <c r="A277" s="64">
        <v>7000</v>
      </c>
      <c r="B277" s="29" t="s">
        <v>47</v>
      </c>
      <c r="C277" s="65">
        <v>7200</v>
      </c>
      <c r="D277" s="51" t="s">
        <v>96</v>
      </c>
      <c r="E277" s="66">
        <v>723</v>
      </c>
      <c r="F277" s="30" t="s">
        <v>371</v>
      </c>
      <c r="G277" s="52">
        <v>0</v>
      </c>
      <c r="H277" s="52">
        <v>0</v>
      </c>
      <c r="I277" s="52">
        <v>0</v>
      </c>
      <c r="J277" s="12">
        <f t="shared" si="4"/>
        <v>0</v>
      </c>
      <c r="K277" s="70">
        <v>0</v>
      </c>
      <c r="L277" s="68">
        <v>0</v>
      </c>
      <c r="M277" s="68">
        <v>0</v>
      </c>
      <c r="N277" s="68">
        <v>0</v>
      </c>
      <c r="O277" s="70">
        <v>0</v>
      </c>
      <c r="P277" s="68">
        <v>0</v>
      </c>
      <c r="Q277" s="68">
        <v>0</v>
      </c>
      <c r="R277" s="68">
        <v>0</v>
      </c>
      <c r="S277" s="70">
        <v>0</v>
      </c>
      <c r="T277" s="68">
        <v>0</v>
      </c>
      <c r="U277" s="68">
        <v>0</v>
      </c>
      <c r="V277" s="68">
        <v>0</v>
      </c>
      <c r="W277" s="70">
        <v>0</v>
      </c>
    </row>
    <row r="278" spans="1:23" ht="27" x14ac:dyDescent="0.25">
      <c r="A278" s="64">
        <v>7000</v>
      </c>
      <c r="B278" s="29" t="s">
        <v>47</v>
      </c>
      <c r="C278" s="65">
        <v>7200</v>
      </c>
      <c r="D278" s="51" t="s">
        <v>96</v>
      </c>
      <c r="E278" s="66">
        <v>724</v>
      </c>
      <c r="F278" s="30" t="s">
        <v>372</v>
      </c>
      <c r="G278" s="52">
        <v>0</v>
      </c>
      <c r="H278" s="52">
        <v>0</v>
      </c>
      <c r="I278" s="52">
        <v>0</v>
      </c>
      <c r="J278" s="12">
        <f t="shared" si="4"/>
        <v>0</v>
      </c>
      <c r="K278" s="70">
        <v>0</v>
      </c>
      <c r="L278" s="68">
        <v>0</v>
      </c>
      <c r="M278" s="68">
        <v>0</v>
      </c>
      <c r="N278" s="68">
        <v>0</v>
      </c>
      <c r="O278" s="70">
        <v>0</v>
      </c>
      <c r="P278" s="68">
        <v>0</v>
      </c>
      <c r="Q278" s="68">
        <v>0</v>
      </c>
      <c r="R278" s="68">
        <v>0</v>
      </c>
      <c r="S278" s="70">
        <v>0</v>
      </c>
      <c r="T278" s="68">
        <v>0</v>
      </c>
      <c r="U278" s="68">
        <v>0</v>
      </c>
      <c r="V278" s="68">
        <v>0</v>
      </c>
      <c r="W278" s="70">
        <v>0</v>
      </c>
    </row>
    <row r="279" spans="1:23" ht="27" x14ac:dyDescent="0.25">
      <c r="A279" s="64">
        <v>7000</v>
      </c>
      <c r="B279" s="29" t="s">
        <v>47</v>
      </c>
      <c r="C279" s="65">
        <v>7200</v>
      </c>
      <c r="D279" s="51" t="s">
        <v>96</v>
      </c>
      <c r="E279" s="66">
        <v>725</v>
      </c>
      <c r="F279" s="30" t="s">
        <v>373</v>
      </c>
      <c r="G279" s="52">
        <v>0</v>
      </c>
      <c r="H279" s="52">
        <v>0</v>
      </c>
      <c r="I279" s="52">
        <v>0</v>
      </c>
      <c r="J279" s="12">
        <f t="shared" si="4"/>
        <v>0</v>
      </c>
      <c r="K279" s="70">
        <v>0</v>
      </c>
      <c r="L279" s="68">
        <v>0</v>
      </c>
      <c r="M279" s="68">
        <v>0</v>
      </c>
      <c r="N279" s="68">
        <v>0</v>
      </c>
      <c r="O279" s="70">
        <v>0</v>
      </c>
      <c r="P279" s="68">
        <v>0</v>
      </c>
      <c r="Q279" s="68">
        <v>0</v>
      </c>
      <c r="R279" s="68">
        <v>0</v>
      </c>
      <c r="S279" s="70">
        <v>0</v>
      </c>
      <c r="T279" s="68">
        <v>0</v>
      </c>
      <c r="U279" s="68">
        <v>0</v>
      </c>
      <c r="V279" s="68">
        <v>0</v>
      </c>
      <c r="W279" s="70">
        <v>0</v>
      </c>
    </row>
    <row r="280" spans="1:23" ht="27" x14ac:dyDescent="0.25">
      <c r="A280" s="64">
        <v>7000</v>
      </c>
      <c r="B280" s="29" t="s">
        <v>47</v>
      </c>
      <c r="C280" s="65">
        <v>7200</v>
      </c>
      <c r="D280" s="51" t="s">
        <v>96</v>
      </c>
      <c r="E280" s="66">
        <v>726</v>
      </c>
      <c r="F280" s="30" t="s">
        <v>374</v>
      </c>
      <c r="G280" s="52">
        <v>0</v>
      </c>
      <c r="H280" s="52">
        <v>0</v>
      </c>
      <c r="I280" s="52">
        <v>0</v>
      </c>
      <c r="J280" s="12">
        <f t="shared" si="4"/>
        <v>0</v>
      </c>
      <c r="K280" s="70">
        <v>0</v>
      </c>
      <c r="L280" s="68">
        <v>0</v>
      </c>
      <c r="M280" s="68">
        <v>0</v>
      </c>
      <c r="N280" s="68">
        <v>0</v>
      </c>
      <c r="O280" s="70">
        <v>0</v>
      </c>
      <c r="P280" s="68">
        <v>0</v>
      </c>
      <c r="Q280" s="68">
        <v>0</v>
      </c>
      <c r="R280" s="68">
        <v>0</v>
      </c>
      <c r="S280" s="70">
        <v>0</v>
      </c>
      <c r="T280" s="68">
        <v>0</v>
      </c>
      <c r="U280" s="68">
        <v>0</v>
      </c>
      <c r="V280" s="68">
        <v>0</v>
      </c>
      <c r="W280" s="70">
        <v>0</v>
      </c>
    </row>
    <row r="281" spans="1:23" ht="27" x14ac:dyDescent="0.25">
      <c r="A281" s="64">
        <v>7000</v>
      </c>
      <c r="B281" s="29" t="s">
        <v>47</v>
      </c>
      <c r="C281" s="65">
        <v>7200</v>
      </c>
      <c r="D281" s="51" t="s">
        <v>96</v>
      </c>
      <c r="E281" s="66">
        <v>727</v>
      </c>
      <c r="F281" s="30" t="s">
        <v>375</v>
      </c>
      <c r="G281" s="52">
        <v>0</v>
      </c>
      <c r="H281" s="52">
        <v>0</v>
      </c>
      <c r="I281" s="52">
        <v>0</v>
      </c>
      <c r="J281" s="12">
        <f t="shared" si="4"/>
        <v>0</v>
      </c>
      <c r="K281" s="70">
        <v>0</v>
      </c>
      <c r="L281" s="68">
        <v>0</v>
      </c>
      <c r="M281" s="68">
        <v>0</v>
      </c>
      <c r="N281" s="68">
        <v>0</v>
      </c>
      <c r="O281" s="70">
        <v>0</v>
      </c>
      <c r="P281" s="68">
        <v>0</v>
      </c>
      <c r="Q281" s="68">
        <v>0</v>
      </c>
      <c r="R281" s="68">
        <v>0</v>
      </c>
      <c r="S281" s="70">
        <v>0</v>
      </c>
      <c r="T281" s="68">
        <v>0</v>
      </c>
      <c r="U281" s="68">
        <v>0</v>
      </c>
      <c r="V281" s="68">
        <v>0</v>
      </c>
      <c r="W281" s="70">
        <v>0</v>
      </c>
    </row>
    <row r="282" spans="1:23" ht="27" x14ac:dyDescent="0.25">
      <c r="A282" s="64">
        <v>7000</v>
      </c>
      <c r="B282" s="29" t="s">
        <v>47</v>
      </c>
      <c r="C282" s="65">
        <v>7200</v>
      </c>
      <c r="D282" s="51" t="s">
        <v>96</v>
      </c>
      <c r="E282" s="66">
        <v>728</v>
      </c>
      <c r="F282" s="30" t="s">
        <v>376</v>
      </c>
      <c r="G282" s="52">
        <v>0</v>
      </c>
      <c r="H282" s="52">
        <v>0</v>
      </c>
      <c r="I282" s="52">
        <v>0</v>
      </c>
      <c r="J282" s="12">
        <f t="shared" si="4"/>
        <v>0</v>
      </c>
      <c r="K282" s="70">
        <v>0</v>
      </c>
      <c r="L282" s="68">
        <v>0</v>
      </c>
      <c r="M282" s="68">
        <v>0</v>
      </c>
      <c r="N282" s="68">
        <v>0</v>
      </c>
      <c r="O282" s="70">
        <v>0</v>
      </c>
      <c r="P282" s="68">
        <v>0</v>
      </c>
      <c r="Q282" s="68">
        <v>0</v>
      </c>
      <c r="R282" s="68">
        <v>0</v>
      </c>
      <c r="S282" s="70">
        <v>0</v>
      </c>
      <c r="T282" s="68">
        <v>0</v>
      </c>
      <c r="U282" s="68">
        <v>0</v>
      </c>
      <c r="V282" s="68">
        <v>0</v>
      </c>
      <c r="W282" s="70">
        <v>0</v>
      </c>
    </row>
    <row r="283" spans="1:23" ht="27" x14ac:dyDescent="0.25">
      <c r="A283" s="64">
        <v>7000</v>
      </c>
      <c r="B283" s="29" t="s">
        <v>47</v>
      </c>
      <c r="C283" s="65">
        <v>7200</v>
      </c>
      <c r="D283" s="51" t="s">
        <v>96</v>
      </c>
      <c r="E283" s="66">
        <v>729</v>
      </c>
      <c r="F283" s="30" t="s">
        <v>377</v>
      </c>
      <c r="G283" s="52">
        <v>0</v>
      </c>
      <c r="H283" s="52">
        <v>0</v>
      </c>
      <c r="I283" s="52">
        <v>0</v>
      </c>
      <c r="J283" s="12">
        <f t="shared" si="4"/>
        <v>0</v>
      </c>
      <c r="K283" s="70">
        <v>0</v>
      </c>
      <c r="L283" s="68">
        <v>0</v>
      </c>
      <c r="M283" s="68">
        <v>0</v>
      </c>
      <c r="N283" s="68">
        <v>0</v>
      </c>
      <c r="O283" s="70">
        <v>0</v>
      </c>
      <c r="P283" s="68">
        <v>0</v>
      </c>
      <c r="Q283" s="68">
        <v>0</v>
      </c>
      <c r="R283" s="68">
        <v>0</v>
      </c>
      <c r="S283" s="70">
        <v>0</v>
      </c>
      <c r="T283" s="68">
        <v>0</v>
      </c>
      <c r="U283" s="68">
        <v>0</v>
      </c>
      <c r="V283" s="68">
        <v>0</v>
      </c>
      <c r="W283" s="70">
        <v>0</v>
      </c>
    </row>
    <row r="284" spans="1:23" x14ac:dyDescent="0.25">
      <c r="A284" s="64">
        <v>7000</v>
      </c>
      <c r="B284" s="29" t="s">
        <v>47</v>
      </c>
      <c r="C284" s="65">
        <v>7300</v>
      </c>
      <c r="D284" s="51" t="s">
        <v>97</v>
      </c>
      <c r="E284" s="66">
        <v>731</v>
      </c>
      <c r="F284" s="30" t="s">
        <v>378</v>
      </c>
      <c r="G284" s="52">
        <v>0</v>
      </c>
      <c r="H284" s="52">
        <v>0</v>
      </c>
      <c r="I284" s="52">
        <v>0</v>
      </c>
      <c r="J284" s="12">
        <f t="shared" si="4"/>
        <v>0</v>
      </c>
      <c r="K284" s="70">
        <v>0</v>
      </c>
      <c r="L284" s="68">
        <v>0</v>
      </c>
      <c r="M284" s="68">
        <v>0</v>
      </c>
      <c r="N284" s="68">
        <v>0</v>
      </c>
      <c r="O284" s="70">
        <v>0</v>
      </c>
      <c r="P284" s="68">
        <v>0</v>
      </c>
      <c r="Q284" s="68">
        <v>0</v>
      </c>
      <c r="R284" s="68">
        <v>0</v>
      </c>
      <c r="S284" s="70">
        <v>0</v>
      </c>
      <c r="T284" s="68">
        <v>0</v>
      </c>
      <c r="U284" s="68">
        <v>0</v>
      </c>
      <c r="V284" s="68">
        <v>0</v>
      </c>
      <c r="W284" s="70">
        <v>0</v>
      </c>
    </row>
    <row r="285" spans="1:23" ht="27" x14ac:dyDescent="0.25">
      <c r="A285" s="64">
        <v>7000</v>
      </c>
      <c r="B285" s="29" t="s">
        <v>47</v>
      </c>
      <c r="C285" s="65">
        <v>7300</v>
      </c>
      <c r="D285" s="51" t="s">
        <v>97</v>
      </c>
      <c r="E285" s="66">
        <v>732</v>
      </c>
      <c r="F285" s="30" t="s">
        <v>379</v>
      </c>
      <c r="G285" s="52">
        <v>0</v>
      </c>
      <c r="H285" s="52">
        <v>0</v>
      </c>
      <c r="I285" s="52">
        <v>0</v>
      </c>
      <c r="J285" s="12">
        <f t="shared" si="4"/>
        <v>0</v>
      </c>
      <c r="K285" s="70">
        <v>0</v>
      </c>
      <c r="L285" s="68">
        <v>0</v>
      </c>
      <c r="M285" s="68">
        <v>0</v>
      </c>
      <c r="N285" s="68">
        <v>0</v>
      </c>
      <c r="O285" s="70">
        <v>0</v>
      </c>
      <c r="P285" s="68">
        <v>0</v>
      </c>
      <c r="Q285" s="68">
        <v>0</v>
      </c>
      <c r="R285" s="68">
        <v>0</v>
      </c>
      <c r="S285" s="70">
        <v>0</v>
      </c>
      <c r="T285" s="68">
        <v>0</v>
      </c>
      <c r="U285" s="68">
        <v>0</v>
      </c>
      <c r="V285" s="68">
        <v>0</v>
      </c>
      <c r="W285" s="70">
        <v>0</v>
      </c>
    </row>
    <row r="286" spans="1:23" ht="27" x14ac:dyDescent="0.25">
      <c r="A286" s="64">
        <v>7000</v>
      </c>
      <c r="B286" s="29" t="s">
        <v>47</v>
      </c>
      <c r="C286" s="65">
        <v>7300</v>
      </c>
      <c r="D286" s="51" t="s">
        <v>97</v>
      </c>
      <c r="E286" s="66">
        <v>733</v>
      </c>
      <c r="F286" s="30" t="s">
        <v>380</v>
      </c>
      <c r="G286" s="52">
        <v>0</v>
      </c>
      <c r="H286" s="52">
        <v>0</v>
      </c>
      <c r="I286" s="52">
        <v>0</v>
      </c>
      <c r="J286" s="12">
        <f t="shared" si="4"/>
        <v>0</v>
      </c>
      <c r="K286" s="70">
        <v>0</v>
      </c>
      <c r="L286" s="68">
        <v>0</v>
      </c>
      <c r="M286" s="68">
        <v>0</v>
      </c>
      <c r="N286" s="68">
        <v>0</v>
      </c>
      <c r="O286" s="70">
        <v>0</v>
      </c>
      <c r="P286" s="68">
        <v>0</v>
      </c>
      <c r="Q286" s="68">
        <v>0</v>
      </c>
      <c r="R286" s="68">
        <v>0</v>
      </c>
      <c r="S286" s="70">
        <v>0</v>
      </c>
      <c r="T286" s="68">
        <v>0</v>
      </c>
      <c r="U286" s="68">
        <v>0</v>
      </c>
      <c r="V286" s="68">
        <v>0</v>
      </c>
      <c r="W286" s="70">
        <v>0</v>
      </c>
    </row>
    <row r="287" spans="1:23" ht="27" x14ac:dyDescent="0.25">
      <c r="A287" s="64">
        <v>7000</v>
      </c>
      <c r="B287" s="29" t="s">
        <v>47</v>
      </c>
      <c r="C287" s="65">
        <v>7300</v>
      </c>
      <c r="D287" s="51" t="s">
        <v>97</v>
      </c>
      <c r="E287" s="66">
        <v>734</v>
      </c>
      <c r="F287" s="30" t="s">
        <v>381</v>
      </c>
      <c r="G287" s="52">
        <v>0</v>
      </c>
      <c r="H287" s="52">
        <v>0</v>
      </c>
      <c r="I287" s="52">
        <v>0</v>
      </c>
      <c r="J287" s="12">
        <f t="shared" si="4"/>
        <v>0</v>
      </c>
      <c r="K287" s="70">
        <v>0</v>
      </c>
      <c r="L287" s="68">
        <v>0</v>
      </c>
      <c r="M287" s="68">
        <v>0</v>
      </c>
      <c r="N287" s="68">
        <v>0</v>
      </c>
      <c r="O287" s="70">
        <v>0</v>
      </c>
      <c r="P287" s="68">
        <v>0</v>
      </c>
      <c r="Q287" s="68">
        <v>0</v>
      </c>
      <c r="R287" s="68">
        <v>0</v>
      </c>
      <c r="S287" s="70">
        <v>0</v>
      </c>
      <c r="T287" s="68">
        <v>0</v>
      </c>
      <c r="U287" s="68">
        <v>0</v>
      </c>
      <c r="V287" s="68">
        <v>0</v>
      </c>
      <c r="W287" s="70">
        <v>0</v>
      </c>
    </row>
    <row r="288" spans="1:23" ht="27" x14ac:dyDescent="0.25">
      <c r="A288" s="64">
        <v>7000</v>
      </c>
      <c r="B288" s="29" t="s">
        <v>47</v>
      </c>
      <c r="C288" s="65">
        <v>7300</v>
      </c>
      <c r="D288" s="51" t="s">
        <v>97</v>
      </c>
      <c r="E288" s="66">
        <v>735</v>
      </c>
      <c r="F288" s="30" t="s">
        <v>382</v>
      </c>
      <c r="G288" s="52">
        <v>0</v>
      </c>
      <c r="H288" s="52">
        <v>0</v>
      </c>
      <c r="I288" s="52">
        <v>0</v>
      </c>
      <c r="J288" s="12">
        <f t="shared" si="4"/>
        <v>0</v>
      </c>
      <c r="K288" s="70">
        <v>0</v>
      </c>
      <c r="L288" s="68">
        <v>0</v>
      </c>
      <c r="M288" s="68">
        <v>0</v>
      </c>
      <c r="N288" s="68">
        <v>0</v>
      </c>
      <c r="O288" s="70">
        <v>0</v>
      </c>
      <c r="P288" s="68">
        <v>0</v>
      </c>
      <c r="Q288" s="68">
        <v>0</v>
      </c>
      <c r="R288" s="68">
        <v>0</v>
      </c>
      <c r="S288" s="70">
        <v>0</v>
      </c>
      <c r="T288" s="68">
        <v>0</v>
      </c>
      <c r="U288" s="68">
        <v>0</v>
      </c>
      <c r="V288" s="68">
        <v>0</v>
      </c>
      <c r="W288" s="70">
        <v>0</v>
      </c>
    </row>
    <row r="289" spans="1:23" x14ac:dyDescent="0.25">
      <c r="A289" s="64">
        <v>7000</v>
      </c>
      <c r="B289" s="29" t="s">
        <v>47</v>
      </c>
      <c r="C289" s="65">
        <v>7300</v>
      </c>
      <c r="D289" s="51" t="s">
        <v>97</v>
      </c>
      <c r="E289" s="66">
        <v>739</v>
      </c>
      <c r="F289" s="30" t="s">
        <v>383</v>
      </c>
      <c r="G289" s="52">
        <v>0</v>
      </c>
      <c r="H289" s="52">
        <v>0</v>
      </c>
      <c r="I289" s="52">
        <v>0</v>
      </c>
      <c r="J289" s="12">
        <f t="shared" si="4"/>
        <v>0</v>
      </c>
      <c r="K289" s="70">
        <v>0</v>
      </c>
      <c r="L289" s="68">
        <v>0</v>
      </c>
      <c r="M289" s="68">
        <v>0</v>
      </c>
      <c r="N289" s="68">
        <v>0</v>
      </c>
      <c r="O289" s="70">
        <v>0</v>
      </c>
      <c r="P289" s="68">
        <v>0</v>
      </c>
      <c r="Q289" s="68">
        <v>0</v>
      </c>
      <c r="R289" s="68">
        <v>0</v>
      </c>
      <c r="S289" s="70">
        <v>0</v>
      </c>
      <c r="T289" s="68">
        <v>0</v>
      </c>
      <c r="U289" s="68">
        <v>0</v>
      </c>
      <c r="V289" s="68">
        <v>0</v>
      </c>
      <c r="W289" s="70">
        <v>0</v>
      </c>
    </row>
    <row r="290" spans="1:23" ht="40.5" x14ac:dyDescent="0.25">
      <c r="A290" s="64">
        <v>7000</v>
      </c>
      <c r="B290" s="29" t="s">
        <v>47</v>
      </c>
      <c r="C290" s="65">
        <v>7400</v>
      </c>
      <c r="D290" s="51" t="s">
        <v>98</v>
      </c>
      <c r="E290" s="66">
        <v>741</v>
      </c>
      <c r="F290" s="30" t="s">
        <v>384</v>
      </c>
      <c r="G290" s="52">
        <v>0</v>
      </c>
      <c r="H290" s="52">
        <v>0</v>
      </c>
      <c r="I290" s="52">
        <v>0</v>
      </c>
      <c r="J290" s="12">
        <f t="shared" si="4"/>
        <v>0</v>
      </c>
      <c r="K290" s="70">
        <v>0</v>
      </c>
      <c r="L290" s="68">
        <v>0</v>
      </c>
      <c r="M290" s="68">
        <v>0</v>
      </c>
      <c r="N290" s="68">
        <v>0</v>
      </c>
      <c r="O290" s="70">
        <v>0</v>
      </c>
      <c r="P290" s="68">
        <v>0</v>
      </c>
      <c r="Q290" s="68">
        <v>0</v>
      </c>
      <c r="R290" s="68">
        <v>0</v>
      </c>
      <c r="S290" s="70">
        <v>0</v>
      </c>
      <c r="T290" s="68">
        <v>0</v>
      </c>
      <c r="U290" s="68">
        <v>0</v>
      </c>
      <c r="V290" s="68">
        <v>0</v>
      </c>
      <c r="W290" s="70">
        <v>0</v>
      </c>
    </row>
    <row r="291" spans="1:23" ht="40.5" x14ac:dyDescent="0.25">
      <c r="A291" s="64">
        <v>7000</v>
      </c>
      <c r="B291" s="29" t="s">
        <v>47</v>
      </c>
      <c r="C291" s="65">
        <v>7400</v>
      </c>
      <c r="D291" s="51" t="s">
        <v>98</v>
      </c>
      <c r="E291" s="66">
        <v>742</v>
      </c>
      <c r="F291" s="30" t="s">
        <v>385</v>
      </c>
      <c r="G291" s="52">
        <v>0</v>
      </c>
      <c r="H291" s="52">
        <v>0</v>
      </c>
      <c r="I291" s="52">
        <v>0</v>
      </c>
      <c r="J291" s="12">
        <f t="shared" si="4"/>
        <v>0</v>
      </c>
      <c r="K291" s="70">
        <v>0</v>
      </c>
      <c r="L291" s="68">
        <v>0</v>
      </c>
      <c r="M291" s="68">
        <v>0</v>
      </c>
      <c r="N291" s="68">
        <v>0</v>
      </c>
      <c r="O291" s="70">
        <v>0</v>
      </c>
      <c r="P291" s="68">
        <v>0</v>
      </c>
      <c r="Q291" s="68">
        <v>0</v>
      </c>
      <c r="R291" s="68">
        <v>0</v>
      </c>
      <c r="S291" s="70">
        <v>0</v>
      </c>
      <c r="T291" s="68">
        <v>0</v>
      </c>
      <c r="U291" s="68">
        <v>0</v>
      </c>
      <c r="V291" s="68">
        <v>0</v>
      </c>
      <c r="W291" s="70">
        <v>0</v>
      </c>
    </row>
    <row r="292" spans="1:23" ht="27" x14ac:dyDescent="0.25">
      <c r="A292" s="64">
        <v>7000</v>
      </c>
      <c r="B292" s="29" t="s">
        <v>47</v>
      </c>
      <c r="C292" s="65">
        <v>7400</v>
      </c>
      <c r="D292" s="51" t="s">
        <v>98</v>
      </c>
      <c r="E292" s="66">
        <v>743</v>
      </c>
      <c r="F292" s="30" t="s">
        <v>386</v>
      </c>
      <c r="G292" s="52">
        <v>0</v>
      </c>
      <c r="H292" s="52">
        <v>0</v>
      </c>
      <c r="I292" s="52">
        <v>0</v>
      </c>
      <c r="J292" s="12">
        <f t="shared" si="4"/>
        <v>0</v>
      </c>
      <c r="K292" s="70">
        <v>0</v>
      </c>
      <c r="L292" s="68">
        <v>0</v>
      </c>
      <c r="M292" s="68">
        <v>0</v>
      </c>
      <c r="N292" s="68">
        <v>0</v>
      </c>
      <c r="O292" s="70">
        <v>0</v>
      </c>
      <c r="P292" s="68">
        <v>0</v>
      </c>
      <c r="Q292" s="68">
        <v>0</v>
      </c>
      <c r="R292" s="68">
        <v>0</v>
      </c>
      <c r="S292" s="70">
        <v>0</v>
      </c>
      <c r="T292" s="68">
        <v>0</v>
      </c>
      <c r="U292" s="68">
        <v>0</v>
      </c>
      <c r="V292" s="68">
        <v>0</v>
      </c>
      <c r="W292" s="70">
        <v>0</v>
      </c>
    </row>
    <row r="293" spans="1:23" ht="27" x14ac:dyDescent="0.25">
      <c r="A293" s="64">
        <v>7000</v>
      </c>
      <c r="B293" s="29" t="s">
        <v>47</v>
      </c>
      <c r="C293" s="65">
        <v>7400</v>
      </c>
      <c r="D293" s="51" t="s">
        <v>98</v>
      </c>
      <c r="E293" s="66">
        <v>744</v>
      </c>
      <c r="F293" s="30" t="s">
        <v>387</v>
      </c>
      <c r="G293" s="52">
        <v>0</v>
      </c>
      <c r="H293" s="52">
        <v>0</v>
      </c>
      <c r="I293" s="52">
        <v>0</v>
      </c>
      <c r="J293" s="12">
        <f t="shared" si="4"/>
        <v>0</v>
      </c>
      <c r="K293" s="70">
        <v>0</v>
      </c>
      <c r="L293" s="68">
        <v>0</v>
      </c>
      <c r="M293" s="68">
        <v>0</v>
      </c>
      <c r="N293" s="68">
        <v>0</v>
      </c>
      <c r="O293" s="70">
        <v>0</v>
      </c>
      <c r="P293" s="68">
        <v>0</v>
      </c>
      <c r="Q293" s="68">
        <v>0</v>
      </c>
      <c r="R293" s="68">
        <v>0</v>
      </c>
      <c r="S293" s="70">
        <v>0</v>
      </c>
      <c r="T293" s="68">
        <v>0</v>
      </c>
      <c r="U293" s="68">
        <v>0</v>
      </c>
      <c r="V293" s="68">
        <v>0</v>
      </c>
      <c r="W293" s="70">
        <v>0</v>
      </c>
    </row>
    <row r="294" spans="1:23" ht="27" x14ac:dyDescent="0.25">
      <c r="A294" s="64">
        <v>7000</v>
      </c>
      <c r="B294" s="29" t="s">
        <v>47</v>
      </c>
      <c r="C294" s="65">
        <v>7400</v>
      </c>
      <c r="D294" s="51" t="s">
        <v>98</v>
      </c>
      <c r="E294" s="66">
        <v>745</v>
      </c>
      <c r="F294" s="30" t="s">
        <v>388</v>
      </c>
      <c r="G294" s="52">
        <v>0</v>
      </c>
      <c r="H294" s="52">
        <v>0</v>
      </c>
      <c r="I294" s="52">
        <v>0</v>
      </c>
      <c r="J294" s="12">
        <f t="shared" si="4"/>
        <v>0</v>
      </c>
      <c r="K294" s="70">
        <v>0</v>
      </c>
      <c r="L294" s="68">
        <v>0</v>
      </c>
      <c r="M294" s="68">
        <v>0</v>
      </c>
      <c r="N294" s="68">
        <v>0</v>
      </c>
      <c r="O294" s="70">
        <v>0</v>
      </c>
      <c r="P294" s="68">
        <v>0</v>
      </c>
      <c r="Q294" s="68">
        <v>0</v>
      </c>
      <c r="R294" s="68">
        <v>0</v>
      </c>
      <c r="S294" s="70">
        <v>0</v>
      </c>
      <c r="T294" s="68">
        <v>0</v>
      </c>
      <c r="U294" s="68">
        <v>0</v>
      </c>
      <c r="V294" s="68">
        <v>0</v>
      </c>
      <c r="W294" s="70">
        <v>0</v>
      </c>
    </row>
    <row r="295" spans="1:23" ht="27" x14ac:dyDescent="0.25">
      <c r="A295" s="64">
        <v>7000</v>
      </c>
      <c r="B295" s="29" t="s">
        <v>47</v>
      </c>
      <c r="C295" s="65">
        <v>7400</v>
      </c>
      <c r="D295" s="51" t="s">
        <v>98</v>
      </c>
      <c r="E295" s="66">
        <v>746</v>
      </c>
      <c r="F295" s="30" t="s">
        <v>389</v>
      </c>
      <c r="G295" s="52">
        <v>0</v>
      </c>
      <c r="H295" s="52">
        <v>0</v>
      </c>
      <c r="I295" s="52">
        <v>0</v>
      </c>
      <c r="J295" s="12">
        <f t="shared" si="4"/>
        <v>0</v>
      </c>
      <c r="K295" s="70">
        <v>0</v>
      </c>
      <c r="L295" s="68">
        <v>0</v>
      </c>
      <c r="M295" s="68">
        <v>0</v>
      </c>
      <c r="N295" s="68">
        <v>0</v>
      </c>
      <c r="O295" s="70">
        <v>0</v>
      </c>
      <c r="P295" s="68">
        <v>0</v>
      </c>
      <c r="Q295" s="68">
        <v>0</v>
      </c>
      <c r="R295" s="68">
        <v>0</v>
      </c>
      <c r="S295" s="70">
        <v>0</v>
      </c>
      <c r="T295" s="68">
        <v>0</v>
      </c>
      <c r="U295" s="68">
        <v>0</v>
      </c>
      <c r="V295" s="68">
        <v>0</v>
      </c>
      <c r="W295" s="70">
        <v>0</v>
      </c>
    </row>
    <row r="296" spans="1:23" ht="27" x14ac:dyDescent="0.25">
      <c r="A296" s="64">
        <v>7000</v>
      </c>
      <c r="B296" s="29" t="s">
        <v>47</v>
      </c>
      <c r="C296" s="65">
        <v>7400</v>
      </c>
      <c r="D296" s="51" t="s">
        <v>98</v>
      </c>
      <c r="E296" s="66">
        <v>747</v>
      </c>
      <c r="F296" s="30" t="s">
        <v>390</v>
      </c>
      <c r="G296" s="52">
        <v>0</v>
      </c>
      <c r="H296" s="52">
        <v>0</v>
      </c>
      <c r="I296" s="52">
        <v>0</v>
      </c>
      <c r="J296" s="12">
        <f t="shared" si="4"/>
        <v>0</v>
      </c>
      <c r="K296" s="70">
        <v>0</v>
      </c>
      <c r="L296" s="68">
        <v>0</v>
      </c>
      <c r="M296" s="68">
        <v>0</v>
      </c>
      <c r="N296" s="68">
        <v>0</v>
      </c>
      <c r="O296" s="70">
        <v>0</v>
      </c>
      <c r="P296" s="68">
        <v>0</v>
      </c>
      <c r="Q296" s="68">
        <v>0</v>
      </c>
      <c r="R296" s="68">
        <v>0</v>
      </c>
      <c r="S296" s="70">
        <v>0</v>
      </c>
      <c r="T296" s="68">
        <v>0</v>
      </c>
      <c r="U296" s="68">
        <v>0</v>
      </c>
      <c r="V296" s="68">
        <v>0</v>
      </c>
      <c r="W296" s="70">
        <v>0</v>
      </c>
    </row>
    <row r="297" spans="1:23" ht="27" x14ac:dyDescent="0.25">
      <c r="A297" s="64">
        <v>7000</v>
      </c>
      <c r="B297" s="29" t="s">
        <v>47</v>
      </c>
      <c r="C297" s="65">
        <v>7400</v>
      </c>
      <c r="D297" s="51" t="s">
        <v>98</v>
      </c>
      <c r="E297" s="66">
        <v>748</v>
      </c>
      <c r="F297" s="30" t="s">
        <v>391</v>
      </c>
      <c r="G297" s="52">
        <v>0</v>
      </c>
      <c r="H297" s="52">
        <v>0</v>
      </c>
      <c r="I297" s="52">
        <v>0</v>
      </c>
      <c r="J297" s="12">
        <f t="shared" si="4"/>
        <v>0</v>
      </c>
      <c r="K297" s="70">
        <v>0</v>
      </c>
      <c r="L297" s="68">
        <v>0</v>
      </c>
      <c r="M297" s="68">
        <v>0</v>
      </c>
      <c r="N297" s="68">
        <v>0</v>
      </c>
      <c r="O297" s="70">
        <v>0</v>
      </c>
      <c r="P297" s="68">
        <v>0</v>
      </c>
      <c r="Q297" s="68">
        <v>0</v>
      </c>
      <c r="R297" s="68">
        <v>0</v>
      </c>
      <c r="S297" s="70">
        <v>0</v>
      </c>
      <c r="T297" s="68">
        <v>0</v>
      </c>
      <c r="U297" s="68">
        <v>0</v>
      </c>
      <c r="V297" s="68">
        <v>0</v>
      </c>
      <c r="W297" s="70">
        <v>0</v>
      </c>
    </row>
    <row r="298" spans="1:23" ht="27" x14ac:dyDescent="0.25">
      <c r="A298" s="64">
        <v>7000</v>
      </c>
      <c r="B298" s="29" t="s">
        <v>47</v>
      </c>
      <c r="C298" s="65">
        <v>7400</v>
      </c>
      <c r="D298" s="51" t="s">
        <v>98</v>
      </c>
      <c r="E298" s="66">
        <v>749</v>
      </c>
      <c r="F298" s="30" t="s">
        <v>392</v>
      </c>
      <c r="G298" s="52">
        <v>0</v>
      </c>
      <c r="H298" s="52">
        <v>0</v>
      </c>
      <c r="I298" s="52">
        <v>0</v>
      </c>
      <c r="J298" s="12">
        <f t="shared" si="4"/>
        <v>0</v>
      </c>
      <c r="K298" s="70">
        <v>0</v>
      </c>
      <c r="L298" s="68">
        <v>0</v>
      </c>
      <c r="M298" s="68">
        <v>0</v>
      </c>
      <c r="N298" s="68">
        <v>0</v>
      </c>
      <c r="O298" s="70">
        <v>0</v>
      </c>
      <c r="P298" s="68">
        <v>0</v>
      </c>
      <c r="Q298" s="68">
        <v>0</v>
      </c>
      <c r="R298" s="68">
        <v>0</v>
      </c>
      <c r="S298" s="70">
        <v>0</v>
      </c>
      <c r="T298" s="68">
        <v>0</v>
      </c>
      <c r="U298" s="68">
        <v>0</v>
      </c>
      <c r="V298" s="68">
        <v>0</v>
      </c>
      <c r="W298" s="70">
        <v>0</v>
      </c>
    </row>
    <row r="299" spans="1:23" x14ac:dyDescent="0.25">
      <c r="A299" s="64">
        <v>7000</v>
      </c>
      <c r="B299" s="29" t="s">
        <v>47</v>
      </c>
      <c r="C299" s="65">
        <v>7500</v>
      </c>
      <c r="D299" s="51" t="s">
        <v>99</v>
      </c>
      <c r="E299" s="66">
        <v>751</v>
      </c>
      <c r="F299" s="30" t="s">
        <v>393</v>
      </c>
      <c r="G299" s="52">
        <v>0</v>
      </c>
      <c r="H299" s="52">
        <v>0</v>
      </c>
      <c r="I299" s="52">
        <v>0</v>
      </c>
      <c r="J299" s="12">
        <f t="shared" si="4"/>
        <v>0</v>
      </c>
      <c r="K299" s="70">
        <v>0</v>
      </c>
      <c r="L299" s="68">
        <v>0</v>
      </c>
      <c r="M299" s="68">
        <v>0</v>
      </c>
      <c r="N299" s="68">
        <v>0</v>
      </c>
      <c r="O299" s="70">
        <v>0</v>
      </c>
      <c r="P299" s="68">
        <v>0</v>
      </c>
      <c r="Q299" s="68">
        <v>0</v>
      </c>
      <c r="R299" s="68">
        <v>0</v>
      </c>
      <c r="S299" s="70">
        <v>0</v>
      </c>
      <c r="T299" s="68">
        <v>0</v>
      </c>
      <c r="U299" s="68">
        <v>0</v>
      </c>
      <c r="V299" s="68">
        <v>0</v>
      </c>
      <c r="W299" s="70">
        <v>0</v>
      </c>
    </row>
    <row r="300" spans="1:23" x14ac:dyDescent="0.25">
      <c r="A300" s="64">
        <v>7000</v>
      </c>
      <c r="B300" s="29" t="s">
        <v>47</v>
      </c>
      <c r="C300" s="65">
        <v>7500</v>
      </c>
      <c r="D300" s="51" t="s">
        <v>99</v>
      </c>
      <c r="E300" s="66">
        <v>752</v>
      </c>
      <c r="F300" s="30" t="s">
        <v>394</v>
      </c>
      <c r="G300" s="52">
        <v>0</v>
      </c>
      <c r="H300" s="52">
        <v>0</v>
      </c>
      <c r="I300" s="52">
        <v>0</v>
      </c>
      <c r="J300" s="12">
        <f t="shared" si="4"/>
        <v>0</v>
      </c>
      <c r="K300" s="70">
        <v>0</v>
      </c>
      <c r="L300" s="68">
        <v>0</v>
      </c>
      <c r="M300" s="68">
        <v>0</v>
      </c>
      <c r="N300" s="68">
        <v>0</v>
      </c>
      <c r="O300" s="70">
        <v>0</v>
      </c>
      <c r="P300" s="68">
        <v>0</v>
      </c>
      <c r="Q300" s="68">
        <v>0</v>
      </c>
      <c r="R300" s="68">
        <v>0</v>
      </c>
      <c r="S300" s="70">
        <v>0</v>
      </c>
      <c r="T300" s="68">
        <v>0</v>
      </c>
      <c r="U300" s="68">
        <v>0</v>
      </c>
      <c r="V300" s="68">
        <v>0</v>
      </c>
      <c r="W300" s="70">
        <v>0</v>
      </c>
    </row>
    <row r="301" spans="1:23" x14ac:dyDescent="0.25">
      <c r="A301" s="64">
        <v>7000</v>
      </c>
      <c r="B301" s="29" t="s">
        <v>47</v>
      </c>
      <c r="C301" s="65">
        <v>7500</v>
      </c>
      <c r="D301" s="51" t="s">
        <v>99</v>
      </c>
      <c r="E301" s="66">
        <v>753</v>
      </c>
      <c r="F301" s="30" t="s">
        <v>395</v>
      </c>
      <c r="G301" s="52">
        <v>0</v>
      </c>
      <c r="H301" s="52">
        <v>0</v>
      </c>
      <c r="I301" s="52">
        <v>0</v>
      </c>
      <c r="J301" s="12">
        <f t="shared" si="4"/>
        <v>0</v>
      </c>
      <c r="K301" s="70">
        <v>0</v>
      </c>
      <c r="L301" s="68">
        <v>0</v>
      </c>
      <c r="M301" s="68">
        <v>0</v>
      </c>
      <c r="N301" s="68">
        <v>0</v>
      </c>
      <c r="O301" s="70">
        <v>0</v>
      </c>
      <c r="P301" s="68">
        <v>0</v>
      </c>
      <c r="Q301" s="68">
        <v>0</v>
      </c>
      <c r="R301" s="68">
        <v>0</v>
      </c>
      <c r="S301" s="70">
        <v>0</v>
      </c>
      <c r="T301" s="68">
        <v>0</v>
      </c>
      <c r="U301" s="68">
        <v>0</v>
      </c>
      <c r="V301" s="68">
        <v>0</v>
      </c>
      <c r="W301" s="70">
        <v>0</v>
      </c>
    </row>
    <row r="302" spans="1:23" ht="27" x14ac:dyDescent="0.25">
      <c r="A302" s="64">
        <v>7000</v>
      </c>
      <c r="B302" s="29" t="s">
        <v>47</v>
      </c>
      <c r="C302" s="65">
        <v>7500</v>
      </c>
      <c r="D302" s="51" t="s">
        <v>99</v>
      </c>
      <c r="E302" s="66">
        <v>754</v>
      </c>
      <c r="F302" s="30" t="s">
        <v>396</v>
      </c>
      <c r="G302" s="52">
        <v>0</v>
      </c>
      <c r="H302" s="52">
        <v>0</v>
      </c>
      <c r="I302" s="52">
        <v>0</v>
      </c>
      <c r="J302" s="12">
        <f t="shared" si="4"/>
        <v>0</v>
      </c>
      <c r="K302" s="70">
        <v>0</v>
      </c>
      <c r="L302" s="68">
        <v>0</v>
      </c>
      <c r="M302" s="68">
        <v>0</v>
      </c>
      <c r="N302" s="68">
        <v>0</v>
      </c>
      <c r="O302" s="70">
        <v>0</v>
      </c>
      <c r="P302" s="68">
        <v>0</v>
      </c>
      <c r="Q302" s="68">
        <v>0</v>
      </c>
      <c r="R302" s="68">
        <v>0</v>
      </c>
      <c r="S302" s="70">
        <v>0</v>
      </c>
      <c r="T302" s="68">
        <v>0</v>
      </c>
      <c r="U302" s="68">
        <v>0</v>
      </c>
      <c r="V302" s="68">
        <v>0</v>
      </c>
      <c r="W302" s="70">
        <v>0</v>
      </c>
    </row>
    <row r="303" spans="1:23" ht="27" x14ac:dyDescent="0.25">
      <c r="A303" s="64">
        <v>7000</v>
      </c>
      <c r="B303" s="29" t="s">
        <v>47</v>
      </c>
      <c r="C303" s="65">
        <v>7500</v>
      </c>
      <c r="D303" s="51" t="s">
        <v>99</v>
      </c>
      <c r="E303" s="66">
        <v>755</v>
      </c>
      <c r="F303" s="30" t="s">
        <v>397</v>
      </c>
      <c r="G303" s="52">
        <v>0</v>
      </c>
      <c r="H303" s="52">
        <v>0</v>
      </c>
      <c r="I303" s="52">
        <v>0</v>
      </c>
      <c r="J303" s="12">
        <f t="shared" si="4"/>
        <v>0</v>
      </c>
      <c r="K303" s="70">
        <v>0</v>
      </c>
      <c r="L303" s="68">
        <v>0</v>
      </c>
      <c r="M303" s="68">
        <v>0</v>
      </c>
      <c r="N303" s="68">
        <v>0</v>
      </c>
      <c r="O303" s="70">
        <v>0</v>
      </c>
      <c r="P303" s="68">
        <v>0</v>
      </c>
      <c r="Q303" s="68">
        <v>0</v>
      </c>
      <c r="R303" s="68">
        <v>0</v>
      </c>
      <c r="S303" s="70">
        <v>0</v>
      </c>
      <c r="T303" s="68">
        <v>0</v>
      </c>
      <c r="U303" s="68">
        <v>0</v>
      </c>
      <c r="V303" s="68">
        <v>0</v>
      </c>
      <c r="W303" s="70">
        <v>0</v>
      </c>
    </row>
    <row r="304" spans="1:23" x14ac:dyDescent="0.25">
      <c r="A304" s="64">
        <v>7000</v>
      </c>
      <c r="B304" s="29" t="s">
        <v>47</v>
      </c>
      <c r="C304" s="65">
        <v>7500</v>
      </c>
      <c r="D304" s="51" t="s">
        <v>99</v>
      </c>
      <c r="E304" s="66">
        <v>756</v>
      </c>
      <c r="F304" s="30" t="s">
        <v>398</v>
      </c>
      <c r="G304" s="52">
        <v>0</v>
      </c>
      <c r="H304" s="52">
        <v>0</v>
      </c>
      <c r="I304" s="52">
        <v>0</v>
      </c>
      <c r="J304" s="12">
        <f t="shared" si="4"/>
        <v>0</v>
      </c>
      <c r="K304" s="70">
        <v>0</v>
      </c>
      <c r="L304" s="68">
        <v>0</v>
      </c>
      <c r="M304" s="68">
        <v>0</v>
      </c>
      <c r="N304" s="68">
        <v>0</v>
      </c>
      <c r="O304" s="70">
        <v>0</v>
      </c>
      <c r="P304" s="68">
        <v>0</v>
      </c>
      <c r="Q304" s="68">
        <v>0</v>
      </c>
      <c r="R304" s="68">
        <v>0</v>
      </c>
      <c r="S304" s="70">
        <v>0</v>
      </c>
      <c r="T304" s="68">
        <v>0</v>
      </c>
      <c r="U304" s="68">
        <v>0</v>
      </c>
      <c r="V304" s="68">
        <v>0</v>
      </c>
      <c r="W304" s="70">
        <v>0</v>
      </c>
    </row>
    <row r="305" spans="1:23" x14ac:dyDescent="0.25">
      <c r="A305" s="64">
        <v>7000</v>
      </c>
      <c r="B305" s="29" t="s">
        <v>47</v>
      </c>
      <c r="C305" s="65">
        <v>7500</v>
      </c>
      <c r="D305" s="51" t="s">
        <v>99</v>
      </c>
      <c r="E305" s="66">
        <v>757</v>
      </c>
      <c r="F305" s="30" t="s">
        <v>399</v>
      </c>
      <c r="G305" s="52">
        <v>0</v>
      </c>
      <c r="H305" s="52">
        <v>0</v>
      </c>
      <c r="I305" s="52">
        <v>0</v>
      </c>
      <c r="J305" s="12">
        <f t="shared" si="4"/>
        <v>0</v>
      </c>
      <c r="K305" s="70">
        <v>0</v>
      </c>
      <c r="L305" s="68">
        <v>0</v>
      </c>
      <c r="M305" s="68">
        <v>0</v>
      </c>
      <c r="N305" s="68">
        <v>0</v>
      </c>
      <c r="O305" s="70">
        <v>0</v>
      </c>
      <c r="P305" s="68">
        <v>0</v>
      </c>
      <c r="Q305" s="68">
        <v>0</v>
      </c>
      <c r="R305" s="68">
        <v>0</v>
      </c>
      <c r="S305" s="70">
        <v>0</v>
      </c>
      <c r="T305" s="68">
        <v>0</v>
      </c>
      <c r="U305" s="68">
        <v>0</v>
      </c>
      <c r="V305" s="68">
        <v>0</v>
      </c>
      <c r="W305" s="70">
        <v>0</v>
      </c>
    </row>
    <row r="306" spans="1:23" x14ac:dyDescent="0.25">
      <c r="A306" s="64">
        <v>7000</v>
      </c>
      <c r="B306" s="29" t="s">
        <v>47</v>
      </c>
      <c r="C306" s="65">
        <v>7500</v>
      </c>
      <c r="D306" s="51" t="s">
        <v>99</v>
      </c>
      <c r="E306" s="66">
        <v>758</v>
      </c>
      <c r="F306" s="30" t="s">
        <v>400</v>
      </c>
      <c r="G306" s="52">
        <v>0</v>
      </c>
      <c r="H306" s="52">
        <v>0</v>
      </c>
      <c r="I306" s="52">
        <v>0</v>
      </c>
      <c r="J306" s="12">
        <f t="shared" si="4"/>
        <v>0</v>
      </c>
      <c r="K306" s="70">
        <v>0</v>
      </c>
      <c r="L306" s="68">
        <v>0</v>
      </c>
      <c r="M306" s="68">
        <v>0</v>
      </c>
      <c r="N306" s="68">
        <v>0</v>
      </c>
      <c r="O306" s="70">
        <v>0</v>
      </c>
      <c r="P306" s="68">
        <v>0</v>
      </c>
      <c r="Q306" s="68">
        <v>0</v>
      </c>
      <c r="R306" s="68">
        <v>0</v>
      </c>
      <c r="S306" s="70">
        <v>0</v>
      </c>
      <c r="T306" s="68">
        <v>0</v>
      </c>
      <c r="U306" s="68">
        <v>0</v>
      </c>
      <c r="V306" s="68">
        <v>0</v>
      </c>
      <c r="W306" s="70">
        <v>0</v>
      </c>
    </row>
    <row r="307" spans="1:23" x14ac:dyDescent="0.25">
      <c r="A307" s="64">
        <v>7000</v>
      </c>
      <c r="B307" s="29" t="s">
        <v>47</v>
      </c>
      <c r="C307" s="65">
        <v>7500</v>
      </c>
      <c r="D307" s="51" t="s">
        <v>99</v>
      </c>
      <c r="E307" s="66">
        <v>759</v>
      </c>
      <c r="F307" s="30" t="s">
        <v>401</v>
      </c>
      <c r="G307" s="52">
        <v>0</v>
      </c>
      <c r="H307" s="52">
        <v>0</v>
      </c>
      <c r="I307" s="52">
        <v>0</v>
      </c>
      <c r="J307" s="12">
        <f t="shared" si="4"/>
        <v>0</v>
      </c>
      <c r="K307" s="70">
        <v>0</v>
      </c>
      <c r="L307" s="68">
        <v>0</v>
      </c>
      <c r="M307" s="68">
        <v>0</v>
      </c>
      <c r="N307" s="68">
        <v>0</v>
      </c>
      <c r="O307" s="70">
        <v>0</v>
      </c>
      <c r="P307" s="68">
        <v>0</v>
      </c>
      <c r="Q307" s="68">
        <v>0</v>
      </c>
      <c r="R307" s="68">
        <v>0</v>
      </c>
      <c r="S307" s="70">
        <v>0</v>
      </c>
      <c r="T307" s="68">
        <v>0</v>
      </c>
      <c r="U307" s="68">
        <v>0</v>
      </c>
      <c r="V307" s="68">
        <v>0</v>
      </c>
      <c r="W307" s="70">
        <v>0</v>
      </c>
    </row>
    <row r="308" spans="1:23" x14ac:dyDescent="0.25">
      <c r="A308" s="64">
        <v>7000</v>
      </c>
      <c r="B308" s="29" t="s">
        <v>47</v>
      </c>
      <c r="C308" s="65">
        <v>7600</v>
      </c>
      <c r="D308" s="51" t="s">
        <v>100</v>
      </c>
      <c r="E308" s="66">
        <v>761</v>
      </c>
      <c r="F308" s="30" t="s">
        <v>402</v>
      </c>
      <c r="G308" s="52">
        <v>0</v>
      </c>
      <c r="H308" s="52">
        <v>0</v>
      </c>
      <c r="I308" s="52">
        <v>0</v>
      </c>
      <c r="J308" s="12">
        <f t="shared" si="4"/>
        <v>0</v>
      </c>
      <c r="K308" s="70">
        <v>0</v>
      </c>
      <c r="L308" s="68">
        <v>0</v>
      </c>
      <c r="M308" s="68">
        <v>0</v>
      </c>
      <c r="N308" s="68">
        <v>0</v>
      </c>
      <c r="O308" s="70">
        <v>0</v>
      </c>
      <c r="P308" s="68">
        <v>0</v>
      </c>
      <c r="Q308" s="68">
        <v>0</v>
      </c>
      <c r="R308" s="68">
        <v>0</v>
      </c>
      <c r="S308" s="70">
        <v>0</v>
      </c>
      <c r="T308" s="68">
        <v>0</v>
      </c>
      <c r="U308" s="68">
        <v>0</v>
      </c>
      <c r="V308" s="68">
        <v>0</v>
      </c>
      <c r="W308" s="70">
        <v>0</v>
      </c>
    </row>
    <row r="309" spans="1:23" x14ac:dyDescent="0.25">
      <c r="A309" s="64">
        <v>7000</v>
      </c>
      <c r="B309" s="29" t="s">
        <v>47</v>
      </c>
      <c r="C309" s="65">
        <v>7600</v>
      </c>
      <c r="D309" s="51" t="s">
        <v>100</v>
      </c>
      <c r="E309" s="66">
        <v>762</v>
      </c>
      <c r="F309" s="30" t="s">
        <v>403</v>
      </c>
      <c r="G309" s="52">
        <v>0</v>
      </c>
      <c r="H309" s="52">
        <v>0</v>
      </c>
      <c r="I309" s="52">
        <v>0</v>
      </c>
      <c r="J309" s="12">
        <f t="shared" si="4"/>
        <v>0</v>
      </c>
      <c r="K309" s="70">
        <v>0</v>
      </c>
      <c r="L309" s="68">
        <v>0</v>
      </c>
      <c r="M309" s="68">
        <v>0</v>
      </c>
      <c r="N309" s="68">
        <v>0</v>
      </c>
      <c r="O309" s="70">
        <v>0</v>
      </c>
      <c r="P309" s="68">
        <v>0</v>
      </c>
      <c r="Q309" s="68">
        <v>0</v>
      </c>
      <c r="R309" s="68">
        <v>0</v>
      </c>
      <c r="S309" s="70">
        <v>0</v>
      </c>
      <c r="T309" s="68">
        <v>0</v>
      </c>
      <c r="U309" s="68">
        <v>0</v>
      </c>
      <c r="V309" s="68">
        <v>0</v>
      </c>
      <c r="W309" s="70">
        <v>0</v>
      </c>
    </row>
    <row r="310" spans="1:23" ht="27" x14ac:dyDescent="0.25">
      <c r="A310" s="64">
        <v>7000</v>
      </c>
      <c r="B310" s="29" t="s">
        <v>47</v>
      </c>
      <c r="C310" s="65">
        <v>7900</v>
      </c>
      <c r="D310" s="51" t="s">
        <v>101</v>
      </c>
      <c r="E310" s="66">
        <v>791</v>
      </c>
      <c r="F310" s="30" t="s">
        <v>404</v>
      </c>
      <c r="G310" s="52">
        <v>0</v>
      </c>
      <c r="H310" s="52">
        <v>0</v>
      </c>
      <c r="I310" s="52">
        <v>0</v>
      </c>
      <c r="J310" s="12">
        <f t="shared" si="4"/>
        <v>0</v>
      </c>
      <c r="K310" s="70">
        <v>0</v>
      </c>
      <c r="L310" s="68">
        <v>0</v>
      </c>
      <c r="M310" s="68">
        <v>0</v>
      </c>
      <c r="N310" s="68">
        <v>0</v>
      </c>
      <c r="O310" s="70">
        <v>0</v>
      </c>
      <c r="P310" s="68">
        <v>0</v>
      </c>
      <c r="Q310" s="68">
        <v>0</v>
      </c>
      <c r="R310" s="68">
        <v>0</v>
      </c>
      <c r="S310" s="70">
        <v>0</v>
      </c>
      <c r="T310" s="68">
        <v>0</v>
      </c>
      <c r="U310" s="68">
        <v>0</v>
      </c>
      <c r="V310" s="68">
        <v>0</v>
      </c>
      <c r="W310" s="70">
        <v>0</v>
      </c>
    </row>
    <row r="311" spans="1:23" ht="27" x14ac:dyDescent="0.25">
      <c r="A311" s="64">
        <v>7000</v>
      </c>
      <c r="B311" s="29" t="s">
        <v>47</v>
      </c>
      <c r="C311" s="65">
        <v>7900</v>
      </c>
      <c r="D311" s="51" t="s">
        <v>101</v>
      </c>
      <c r="E311" s="66">
        <v>792</v>
      </c>
      <c r="F311" s="30" t="s">
        <v>405</v>
      </c>
      <c r="G311" s="52">
        <v>0</v>
      </c>
      <c r="H311" s="52">
        <v>0</v>
      </c>
      <c r="I311" s="52">
        <v>0</v>
      </c>
      <c r="J311" s="12">
        <f t="shared" si="4"/>
        <v>0</v>
      </c>
      <c r="K311" s="70">
        <v>0</v>
      </c>
      <c r="L311" s="68">
        <v>0</v>
      </c>
      <c r="M311" s="68">
        <v>0</v>
      </c>
      <c r="N311" s="68">
        <v>0</v>
      </c>
      <c r="O311" s="70">
        <v>0</v>
      </c>
      <c r="P311" s="68">
        <v>0</v>
      </c>
      <c r="Q311" s="68">
        <v>0</v>
      </c>
      <c r="R311" s="68">
        <v>0</v>
      </c>
      <c r="S311" s="70">
        <v>0</v>
      </c>
      <c r="T311" s="68">
        <v>0</v>
      </c>
      <c r="U311" s="68">
        <v>0</v>
      </c>
      <c r="V311" s="68">
        <v>0</v>
      </c>
      <c r="W311" s="70">
        <v>0</v>
      </c>
    </row>
    <row r="312" spans="1:23" ht="27" x14ac:dyDescent="0.25">
      <c r="A312" s="64">
        <v>7000</v>
      </c>
      <c r="B312" s="29" t="s">
        <v>47</v>
      </c>
      <c r="C312" s="65">
        <v>7900</v>
      </c>
      <c r="D312" s="51" t="s">
        <v>101</v>
      </c>
      <c r="E312" s="66">
        <v>799</v>
      </c>
      <c r="F312" s="30" t="s">
        <v>406</v>
      </c>
      <c r="G312" s="52">
        <v>0</v>
      </c>
      <c r="H312" s="52">
        <v>0</v>
      </c>
      <c r="I312" s="52">
        <v>0</v>
      </c>
      <c r="J312" s="12">
        <f t="shared" si="4"/>
        <v>0</v>
      </c>
      <c r="K312" s="70">
        <v>0</v>
      </c>
      <c r="L312" s="68">
        <v>0</v>
      </c>
      <c r="M312" s="68">
        <v>0</v>
      </c>
      <c r="N312" s="68">
        <v>0</v>
      </c>
      <c r="O312" s="70">
        <v>0</v>
      </c>
      <c r="P312" s="68">
        <v>0</v>
      </c>
      <c r="Q312" s="68">
        <v>0</v>
      </c>
      <c r="R312" s="68">
        <v>0</v>
      </c>
      <c r="S312" s="70">
        <v>0</v>
      </c>
      <c r="T312" s="68">
        <v>0</v>
      </c>
      <c r="U312" s="68">
        <v>0</v>
      </c>
      <c r="V312" s="68">
        <v>0</v>
      </c>
      <c r="W312" s="70">
        <v>0</v>
      </c>
    </row>
    <row r="313" spans="1:23" x14ac:dyDescent="0.25">
      <c r="A313" s="66">
        <v>8000</v>
      </c>
      <c r="B313" s="27" t="s">
        <v>48</v>
      </c>
      <c r="C313" s="65">
        <v>8100</v>
      </c>
      <c r="D313" s="51" t="s">
        <v>102</v>
      </c>
      <c r="E313" s="66">
        <v>811</v>
      </c>
      <c r="F313" s="30" t="s">
        <v>407</v>
      </c>
      <c r="G313" s="52">
        <v>0</v>
      </c>
      <c r="H313" s="52">
        <v>0</v>
      </c>
      <c r="I313" s="52">
        <v>0</v>
      </c>
      <c r="J313" s="12">
        <f t="shared" si="4"/>
        <v>0</v>
      </c>
      <c r="K313" s="70">
        <v>0</v>
      </c>
      <c r="L313" s="68">
        <v>0</v>
      </c>
      <c r="M313" s="68">
        <v>0</v>
      </c>
      <c r="N313" s="68">
        <v>0</v>
      </c>
      <c r="O313" s="70">
        <v>0</v>
      </c>
      <c r="P313" s="68">
        <v>0</v>
      </c>
      <c r="Q313" s="68">
        <v>0</v>
      </c>
      <c r="R313" s="68">
        <v>0</v>
      </c>
      <c r="S313" s="70">
        <v>0</v>
      </c>
      <c r="T313" s="68">
        <v>0</v>
      </c>
      <c r="U313" s="68">
        <v>0</v>
      </c>
      <c r="V313" s="68">
        <v>0</v>
      </c>
      <c r="W313" s="70">
        <v>0</v>
      </c>
    </row>
    <row r="314" spans="1:23" x14ac:dyDescent="0.25">
      <c r="A314" s="66">
        <v>8000</v>
      </c>
      <c r="B314" s="27" t="s">
        <v>48</v>
      </c>
      <c r="C314" s="65">
        <v>8100</v>
      </c>
      <c r="D314" s="51" t="s">
        <v>102</v>
      </c>
      <c r="E314" s="66">
        <v>812</v>
      </c>
      <c r="F314" s="30" t="s">
        <v>408</v>
      </c>
      <c r="G314" s="52">
        <v>0</v>
      </c>
      <c r="H314" s="52">
        <v>0</v>
      </c>
      <c r="I314" s="52">
        <v>0</v>
      </c>
      <c r="J314" s="12">
        <f t="shared" si="4"/>
        <v>0</v>
      </c>
      <c r="K314" s="70">
        <v>0</v>
      </c>
      <c r="L314" s="68">
        <v>0</v>
      </c>
      <c r="M314" s="68">
        <v>0</v>
      </c>
      <c r="N314" s="68">
        <v>0</v>
      </c>
      <c r="O314" s="70">
        <v>0</v>
      </c>
      <c r="P314" s="68">
        <v>0</v>
      </c>
      <c r="Q314" s="68">
        <v>0</v>
      </c>
      <c r="R314" s="68">
        <v>0</v>
      </c>
      <c r="S314" s="70">
        <v>0</v>
      </c>
      <c r="T314" s="68">
        <v>0</v>
      </c>
      <c r="U314" s="68">
        <v>0</v>
      </c>
      <c r="V314" s="68">
        <v>0</v>
      </c>
      <c r="W314" s="70">
        <v>0</v>
      </c>
    </row>
    <row r="315" spans="1:23" ht="27" x14ac:dyDescent="0.25">
      <c r="A315" s="66">
        <v>8000</v>
      </c>
      <c r="B315" s="27" t="s">
        <v>48</v>
      </c>
      <c r="C315" s="65">
        <v>8100</v>
      </c>
      <c r="D315" s="51" t="s">
        <v>102</v>
      </c>
      <c r="E315" s="66">
        <v>813</v>
      </c>
      <c r="F315" s="30" t="s">
        <v>409</v>
      </c>
      <c r="G315" s="52">
        <v>0</v>
      </c>
      <c r="H315" s="52">
        <v>0</v>
      </c>
      <c r="I315" s="52">
        <v>0</v>
      </c>
      <c r="J315" s="12">
        <f t="shared" si="4"/>
        <v>0</v>
      </c>
      <c r="K315" s="70">
        <v>0</v>
      </c>
      <c r="L315" s="68">
        <v>0</v>
      </c>
      <c r="M315" s="68">
        <v>0</v>
      </c>
      <c r="N315" s="68">
        <v>0</v>
      </c>
      <c r="O315" s="70">
        <v>0</v>
      </c>
      <c r="P315" s="68">
        <v>0</v>
      </c>
      <c r="Q315" s="68">
        <v>0</v>
      </c>
      <c r="R315" s="68">
        <v>0</v>
      </c>
      <c r="S315" s="70">
        <v>0</v>
      </c>
      <c r="T315" s="68">
        <v>0</v>
      </c>
      <c r="U315" s="68">
        <v>0</v>
      </c>
      <c r="V315" s="68">
        <v>0</v>
      </c>
      <c r="W315" s="70">
        <v>0</v>
      </c>
    </row>
    <row r="316" spans="1:23" ht="27" x14ac:dyDescent="0.25">
      <c r="A316" s="66">
        <v>8000</v>
      </c>
      <c r="B316" s="27" t="s">
        <v>48</v>
      </c>
      <c r="C316" s="65">
        <v>8100</v>
      </c>
      <c r="D316" s="51" t="s">
        <v>102</v>
      </c>
      <c r="E316" s="66">
        <v>814</v>
      </c>
      <c r="F316" s="30" t="s">
        <v>410</v>
      </c>
      <c r="G316" s="52">
        <v>0</v>
      </c>
      <c r="H316" s="52">
        <v>0</v>
      </c>
      <c r="I316" s="52">
        <v>0</v>
      </c>
      <c r="J316" s="12">
        <f t="shared" si="4"/>
        <v>0</v>
      </c>
      <c r="K316" s="70">
        <v>0</v>
      </c>
      <c r="L316" s="68">
        <v>0</v>
      </c>
      <c r="M316" s="68">
        <v>0</v>
      </c>
      <c r="N316" s="68">
        <v>0</v>
      </c>
      <c r="O316" s="70">
        <v>0</v>
      </c>
      <c r="P316" s="68">
        <v>0</v>
      </c>
      <c r="Q316" s="68">
        <v>0</v>
      </c>
      <c r="R316" s="68">
        <v>0</v>
      </c>
      <c r="S316" s="70">
        <v>0</v>
      </c>
      <c r="T316" s="68">
        <v>0</v>
      </c>
      <c r="U316" s="68">
        <v>0</v>
      </c>
      <c r="V316" s="68">
        <v>0</v>
      </c>
      <c r="W316" s="70">
        <v>0</v>
      </c>
    </row>
    <row r="317" spans="1:23" x14ac:dyDescent="0.25">
      <c r="A317" s="66">
        <v>8000</v>
      </c>
      <c r="B317" s="27" t="s">
        <v>48</v>
      </c>
      <c r="C317" s="65">
        <v>8100</v>
      </c>
      <c r="D317" s="51" t="s">
        <v>102</v>
      </c>
      <c r="E317" s="66">
        <v>815</v>
      </c>
      <c r="F317" s="30" t="s">
        <v>411</v>
      </c>
      <c r="G317" s="52">
        <v>0</v>
      </c>
      <c r="H317" s="52">
        <v>0</v>
      </c>
      <c r="I317" s="52">
        <v>0</v>
      </c>
      <c r="J317" s="12">
        <f t="shared" si="4"/>
        <v>0</v>
      </c>
      <c r="K317" s="70">
        <v>0</v>
      </c>
      <c r="L317" s="68">
        <v>0</v>
      </c>
      <c r="M317" s="68">
        <v>0</v>
      </c>
      <c r="N317" s="68">
        <v>0</v>
      </c>
      <c r="O317" s="70">
        <v>0</v>
      </c>
      <c r="P317" s="68">
        <v>0</v>
      </c>
      <c r="Q317" s="68">
        <v>0</v>
      </c>
      <c r="R317" s="68">
        <v>0</v>
      </c>
      <c r="S317" s="70">
        <v>0</v>
      </c>
      <c r="T317" s="68">
        <v>0</v>
      </c>
      <c r="U317" s="68">
        <v>0</v>
      </c>
      <c r="V317" s="68">
        <v>0</v>
      </c>
      <c r="W317" s="70">
        <v>0</v>
      </c>
    </row>
    <row r="318" spans="1:23" x14ac:dyDescent="0.25">
      <c r="A318" s="66">
        <v>8000</v>
      </c>
      <c r="B318" s="27" t="s">
        <v>48</v>
      </c>
      <c r="C318" s="65">
        <v>8100</v>
      </c>
      <c r="D318" s="51" t="s">
        <v>102</v>
      </c>
      <c r="E318" s="66">
        <v>816</v>
      </c>
      <c r="F318" s="30" t="s">
        <v>412</v>
      </c>
      <c r="G318" s="52">
        <v>0</v>
      </c>
      <c r="H318" s="52">
        <v>0</v>
      </c>
      <c r="I318" s="52">
        <v>0</v>
      </c>
      <c r="J318" s="12">
        <f t="shared" si="4"/>
        <v>0</v>
      </c>
      <c r="K318" s="70">
        <v>0</v>
      </c>
      <c r="L318" s="68">
        <v>0</v>
      </c>
      <c r="M318" s="68">
        <v>0</v>
      </c>
      <c r="N318" s="68">
        <v>0</v>
      </c>
      <c r="O318" s="70">
        <v>0</v>
      </c>
      <c r="P318" s="68">
        <v>0</v>
      </c>
      <c r="Q318" s="68">
        <v>0</v>
      </c>
      <c r="R318" s="68">
        <v>0</v>
      </c>
      <c r="S318" s="70">
        <v>0</v>
      </c>
      <c r="T318" s="68">
        <v>0</v>
      </c>
      <c r="U318" s="68">
        <v>0</v>
      </c>
      <c r="V318" s="68">
        <v>0</v>
      </c>
      <c r="W318" s="70">
        <v>0</v>
      </c>
    </row>
    <row r="319" spans="1:23" x14ac:dyDescent="0.25">
      <c r="A319" s="66">
        <v>8000</v>
      </c>
      <c r="B319" s="27" t="s">
        <v>48</v>
      </c>
      <c r="C319" s="65">
        <v>8300</v>
      </c>
      <c r="D319" s="51" t="s">
        <v>103</v>
      </c>
      <c r="E319" s="66">
        <v>831</v>
      </c>
      <c r="F319" s="30" t="s">
        <v>413</v>
      </c>
      <c r="G319" s="52">
        <v>0</v>
      </c>
      <c r="H319" s="52">
        <v>0</v>
      </c>
      <c r="I319" s="52">
        <v>0</v>
      </c>
      <c r="J319" s="12">
        <f t="shared" si="4"/>
        <v>0</v>
      </c>
      <c r="K319" s="70">
        <v>0</v>
      </c>
      <c r="L319" s="68">
        <v>0</v>
      </c>
      <c r="M319" s="68">
        <v>0</v>
      </c>
      <c r="N319" s="68">
        <v>0</v>
      </c>
      <c r="O319" s="70">
        <v>0</v>
      </c>
      <c r="P319" s="68">
        <v>0</v>
      </c>
      <c r="Q319" s="68">
        <v>0</v>
      </c>
      <c r="R319" s="68">
        <v>0</v>
      </c>
      <c r="S319" s="70">
        <v>0</v>
      </c>
      <c r="T319" s="68">
        <v>0</v>
      </c>
      <c r="U319" s="68">
        <v>0</v>
      </c>
      <c r="V319" s="68">
        <v>0</v>
      </c>
      <c r="W319" s="70">
        <v>0</v>
      </c>
    </row>
    <row r="320" spans="1:23" x14ac:dyDescent="0.25">
      <c r="A320" s="66">
        <v>8000</v>
      </c>
      <c r="B320" s="27" t="s">
        <v>48</v>
      </c>
      <c r="C320" s="65">
        <v>8300</v>
      </c>
      <c r="D320" s="51" t="s">
        <v>103</v>
      </c>
      <c r="E320" s="66">
        <v>832</v>
      </c>
      <c r="F320" s="30" t="s">
        <v>414</v>
      </c>
      <c r="G320" s="52">
        <v>0</v>
      </c>
      <c r="H320" s="52">
        <v>0</v>
      </c>
      <c r="I320" s="52">
        <v>0</v>
      </c>
      <c r="J320" s="12">
        <f t="shared" si="4"/>
        <v>0</v>
      </c>
      <c r="K320" s="70">
        <v>0</v>
      </c>
      <c r="L320" s="68">
        <v>0</v>
      </c>
      <c r="M320" s="68">
        <v>0</v>
      </c>
      <c r="N320" s="68">
        <v>0</v>
      </c>
      <c r="O320" s="70">
        <v>0</v>
      </c>
      <c r="P320" s="68">
        <v>0</v>
      </c>
      <c r="Q320" s="68">
        <v>0</v>
      </c>
      <c r="R320" s="68">
        <v>0</v>
      </c>
      <c r="S320" s="70">
        <v>0</v>
      </c>
      <c r="T320" s="68">
        <v>0</v>
      </c>
      <c r="U320" s="68">
        <v>0</v>
      </c>
      <c r="V320" s="68">
        <v>0</v>
      </c>
      <c r="W320" s="70">
        <v>0</v>
      </c>
    </row>
    <row r="321" spans="1:23" x14ac:dyDescent="0.25">
      <c r="A321" s="66">
        <v>8000</v>
      </c>
      <c r="B321" s="27" t="s">
        <v>48</v>
      </c>
      <c r="C321" s="65">
        <v>8300</v>
      </c>
      <c r="D321" s="51" t="s">
        <v>103</v>
      </c>
      <c r="E321" s="66">
        <v>833</v>
      </c>
      <c r="F321" s="30" t="s">
        <v>415</v>
      </c>
      <c r="G321" s="52">
        <v>0</v>
      </c>
      <c r="H321" s="52">
        <v>0</v>
      </c>
      <c r="I321" s="52">
        <v>0</v>
      </c>
      <c r="J321" s="12">
        <f t="shared" si="4"/>
        <v>0</v>
      </c>
      <c r="K321" s="70">
        <v>0</v>
      </c>
      <c r="L321" s="68">
        <v>0</v>
      </c>
      <c r="M321" s="68">
        <v>0</v>
      </c>
      <c r="N321" s="68">
        <v>0</v>
      </c>
      <c r="O321" s="70">
        <v>0</v>
      </c>
      <c r="P321" s="68">
        <v>0</v>
      </c>
      <c r="Q321" s="68">
        <v>0</v>
      </c>
      <c r="R321" s="68">
        <v>0</v>
      </c>
      <c r="S321" s="70">
        <v>0</v>
      </c>
      <c r="T321" s="68">
        <v>0</v>
      </c>
      <c r="U321" s="68">
        <v>0</v>
      </c>
      <c r="V321" s="68">
        <v>0</v>
      </c>
      <c r="W321" s="70">
        <v>0</v>
      </c>
    </row>
    <row r="322" spans="1:23" ht="27" x14ac:dyDescent="0.25">
      <c r="A322" s="66">
        <v>8000</v>
      </c>
      <c r="B322" s="27" t="s">
        <v>48</v>
      </c>
      <c r="C322" s="65">
        <v>8300</v>
      </c>
      <c r="D322" s="51" t="s">
        <v>103</v>
      </c>
      <c r="E322" s="66">
        <v>834</v>
      </c>
      <c r="F322" s="30" t="s">
        <v>416</v>
      </c>
      <c r="G322" s="52">
        <v>0</v>
      </c>
      <c r="H322" s="52">
        <v>0</v>
      </c>
      <c r="I322" s="52">
        <v>0</v>
      </c>
      <c r="J322" s="12">
        <f t="shared" si="4"/>
        <v>0</v>
      </c>
      <c r="K322" s="70">
        <v>0</v>
      </c>
      <c r="L322" s="68">
        <v>0</v>
      </c>
      <c r="M322" s="68">
        <v>0</v>
      </c>
      <c r="N322" s="68">
        <v>0</v>
      </c>
      <c r="O322" s="70">
        <v>0</v>
      </c>
      <c r="P322" s="68">
        <v>0</v>
      </c>
      <c r="Q322" s="68">
        <v>0</v>
      </c>
      <c r="R322" s="68">
        <v>0</v>
      </c>
      <c r="S322" s="70">
        <v>0</v>
      </c>
      <c r="T322" s="68">
        <v>0</v>
      </c>
      <c r="U322" s="68">
        <v>0</v>
      </c>
      <c r="V322" s="68">
        <v>0</v>
      </c>
      <c r="W322" s="70">
        <v>0</v>
      </c>
    </row>
    <row r="323" spans="1:23" ht="27" x14ac:dyDescent="0.25">
      <c r="A323" s="66">
        <v>8000</v>
      </c>
      <c r="B323" s="27" t="s">
        <v>48</v>
      </c>
      <c r="C323" s="65">
        <v>8300</v>
      </c>
      <c r="D323" s="51" t="s">
        <v>103</v>
      </c>
      <c r="E323" s="66">
        <v>835</v>
      </c>
      <c r="F323" s="30" t="s">
        <v>417</v>
      </c>
      <c r="G323" s="52">
        <v>0</v>
      </c>
      <c r="H323" s="52">
        <v>0</v>
      </c>
      <c r="I323" s="52">
        <v>0</v>
      </c>
      <c r="J323" s="12">
        <f t="shared" si="4"/>
        <v>0</v>
      </c>
      <c r="K323" s="70">
        <v>0</v>
      </c>
      <c r="L323" s="68">
        <v>0</v>
      </c>
      <c r="M323" s="68">
        <v>0</v>
      </c>
      <c r="N323" s="68">
        <v>0</v>
      </c>
      <c r="O323" s="70">
        <v>0</v>
      </c>
      <c r="P323" s="68">
        <v>0</v>
      </c>
      <c r="Q323" s="68">
        <v>0</v>
      </c>
      <c r="R323" s="68">
        <v>0</v>
      </c>
      <c r="S323" s="70">
        <v>0</v>
      </c>
      <c r="T323" s="68">
        <v>0</v>
      </c>
      <c r="U323" s="68">
        <v>0</v>
      </c>
      <c r="V323" s="68">
        <v>0</v>
      </c>
      <c r="W323" s="70">
        <v>0</v>
      </c>
    </row>
    <row r="324" spans="1:23" x14ac:dyDescent="0.25">
      <c r="A324" s="66">
        <v>8000</v>
      </c>
      <c r="B324" s="27" t="s">
        <v>48</v>
      </c>
      <c r="C324" s="65">
        <v>8300</v>
      </c>
      <c r="D324" s="51" t="s">
        <v>103</v>
      </c>
      <c r="E324" s="66"/>
      <c r="F324" s="53"/>
      <c r="G324" s="52">
        <v>0</v>
      </c>
      <c r="H324" s="52">
        <v>0</v>
      </c>
      <c r="I324" s="52">
        <v>0</v>
      </c>
      <c r="J324" s="12">
        <f t="shared" si="4"/>
        <v>0</v>
      </c>
      <c r="K324" s="70">
        <v>0</v>
      </c>
      <c r="L324" s="68">
        <v>0</v>
      </c>
      <c r="M324" s="68">
        <v>0</v>
      </c>
      <c r="N324" s="68">
        <v>0</v>
      </c>
      <c r="O324" s="70">
        <v>0</v>
      </c>
      <c r="P324" s="68">
        <v>0</v>
      </c>
      <c r="Q324" s="68">
        <v>0</v>
      </c>
      <c r="R324" s="68">
        <v>0</v>
      </c>
      <c r="S324" s="70">
        <v>0</v>
      </c>
      <c r="T324" s="68">
        <v>0</v>
      </c>
      <c r="U324" s="68">
        <v>0</v>
      </c>
      <c r="V324" s="68">
        <v>0</v>
      </c>
      <c r="W324" s="70">
        <v>0</v>
      </c>
    </row>
    <row r="325" spans="1:23" x14ac:dyDescent="0.25">
      <c r="A325" s="66">
        <v>8000</v>
      </c>
      <c r="B325" s="27" t="s">
        <v>48</v>
      </c>
      <c r="C325" s="65">
        <v>8500</v>
      </c>
      <c r="D325" s="51" t="s">
        <v>104</v>
      </c>
      <c r="E325" s="66">
        <v>851</v>
      </c>
      <c r="F325" s="30" t="s">
        <v>418</v>
      </c>
      <c r="G325" s="52">
        <v>0</v>
      </c>
      <c r="H325" s="52">
        <v>0</v>
      </c>
      <c r="I325" s="52">
        <v>0</v>
      </c>
      <c r="J325" s="12">
        <f t="shared" si="4"/>
        <v>0</v>
      </c>
      <c r="K325" s="70">
        <v>0</v>
      </c>
      <c r="L325" s="68">
        <v>0</v>
      </c>
      <c r="M325" s="68">
        <v>0</v>
      </c>
      <c r="N325" s="68">
        <v>0</v>
      </c>
      <c r="O325" s="70">
        <v>0</v>
      </c>
      <c r="P325" s="68">
        <v>0</v>
      </c>
      <c r="Q325" s="68">
        <v>0</v>
      </c>
      <c r="R325" s="68">
        <v>0</v>
      </c>
      <c r="S325" s="70">
        <v>0</v>
      </c>
      <c r="T325" s="68">
        <v>0</v>
      </c>
      <c r="U325" s="68">
        <v>0</v>
      </c>
      <c r="V325" s="68">
        <v>0</v>
      </c>
      <c r="W325" s="70">
        <v>0</v>
      </c>
    </row>
    <row r="326" spans="1:23" x14ac:dyDescent="0.25">
      <c r="A326" s="66">
        <v>8000</v>
      </c>
      <c r="B326" s="27" t="s">
        <v>48</v>
      </c>
      <c r="C326" s="65">
        <v>8500</v>
      </c>
      <c r="D326" s="51" t="s">
        <v>104</v>
      </c>
      <c r="E326" s="66">
        <v>852</v>
      </c>
      <c r="F326" s="30" t="s">
        <v>419</v>
      </c>
      <c r="G326" s="52">
        <v>0</v>
      </c>
      <c r="H326" s="52">
        <v>0</v>
      </c>
      <c r="I326" s="52">
        <v>0</v>
      </c>
      <c r="J326" s="12">
        <f t="shared" si="4"/>
        <v>0</v>
      </c>
      <c r="K326" s="70">
        <v>0</v>
      </c>
      <c r="L326" s="68">
        <v>0</v>
      </c>
      <c r="M326" s="68">
        <v>0</v>
      </c>
      <c r="N326" s="68">
        <v>0</v>
      </c>
      <c r="O326" s="70">
        <v>0</v>
      </c>
      <c r="P326" s="68">
        <v>0</v>
      </c>
      <c r="Q326" s="68">
        <v>0</v>
      </c>
      <c r="R326" s="68">
        <v>0</v>
      </c>
      <c r="S326" s="70">
        <v>0</v>
      </c>
      <c r="T326" s="68">
        <v>0</v>
      </c>
      <c r="U326" s="68">
        <v>0</v>
      </c>
      <c r="V326" s="68">
        <v>0</v>
      </c>
      <c r="W326" s="70">
        <v>0</v>
      </c>
    </row>
    <row r="327" spans="1:23" x14ac:dyDescent="0.25">
      <c r="A327" s="66">
        <v>8000</v>
      </c>
      <c r="B327" s="27" t="s">
        <v>48</v>
      </c>
      <c r="C327" s="65">
        <v>8500</v>
      </c>
      <c r="D327" s="51" t="s">
        <v>104</v>
      </c>
      <c r="E327" s="66">
        <v>853</v>
      </c>
      <c r="F327" s="30" t="s">
        <v>420</v>
      </c>
      <c r="G327" s="52">
        <v>0</v>
      </c>
      <c r="H327" s="52">
        <v>0</v>
      </c>
      <c r="I327" s="52">
        <v>0</v>
      </c>
      <c r="J327" s="12">
        <f t="shared" si="4"/>
        <v>0</v>
      </c>
      <c r="K327" s="70">
        <v>0</v>
      </c>
      <c r="L327" s="68">
        <v>0</v>
      </c>
      <c r="M327" s="68">
        <v>0</v>
      </c>
      <c r="N327" s="68">
        <v>0</v>
      </c>
      <c r="O327" s="70">
        <v>0</v>
      </c>
      <c r="P327" s="68">
        <v>0</v>
      </c>
      <c r="Q327" s="68">
        <v>0</v>
      </c>
      <c r="R327" s="68">
        <v>0</v>
      </c>
      <c r="S327" s="70">
        <v>0</v>
      </c>
      <c r="T327" s="68">
        <v>0</v>
      </c>
      <c r="U327" s="68">
        <v>0</v>
      </c>
      <c r="V327" s="68">
        <v>0</v>
      </c>
      <c r="W327" s="70">
        <v>0</v>
      </c>
    </row>
    <row r="328" spans="1:23" ht="27" x14ac:dyDescent="0.25">
      <c r="A328" s="66">
        <v>9000</v>
      </c>
      <c r="B328" s="27" t="s">
        <v>49</v>
      </c>
      <c r="C328" s="65">
        <v>9100</v>
      </c>
      <c r="D328" s="51" t="s">
        <v>105</v>
      </c>
      <c r="E328" s="66">
        <v>911</v>
      </c>
      <c r="F328" s="30" t="s">
        <v>421</v>
      </c>
      <c r="G328" s="52">
        <v>0</v>
      </c>
      <c r="H328" s="52">
        <v>0</v>
      </c>
      <c r="I328" s="52">
        <v>0</v>
      </c>
      <c r="J328" s="12">
        <f t="shared" ref="J328:J352" si="5">+G328+H328-I328</f>
        <v>0</v>
      </c>
      <c r="K328" s="70">
        <v>0</v>
      </c>
      <c r="L328" s="68">
        <v>0</v>
      </c>
      <c r="M328" s="68">
        <v>0</v>
      </c>
      <c r="N328" s="68">
        <v>0</v>
      </c>
      <c r="O328" s="70">
        <v>0</v>
      </c>
      <c r="P328" s="68">
        <v>0</v>
      </c>
      <c r="Q328" s="68">
        <v>0</v>
      </c>
      <c r="R328" s="68">
        <v>0</v>
      </c>
      <c r="S328" s="70">
        <v>0</v>
      </c>
      <c r="T328" s="68">
        <v>0</v>
      </c>
      <c r="U328" s="68">
        <v>0</v>
      </c>
      <c r="V328" s="68">
        <v>0</v>
      </c>
      <c r="W328" s="70">
        <v>0</v>
      </c>
    </row>
    <row r="329" spans="1:23" ht="27" x14ac:dyDescent="0.25">
      <c r="A329" s="66">
        <v>9000</v>
      </c>
      <c r="B329" s="27" t="s">
        <v>49</v>
      </c>
      <c r="C329" s="65">
        <v>9100</v>
      </c>
      <c r="D329" s="51" t="s">
        <v>105</v>
      </c>
      <c r="E329" s="66">
        <v>912</v>
      </c>
      <c r="F329" s="30" t="s">
        <v>422</v>
      </c>
      <c r="G329" s="52">
        <v>0</v>
      </c>
      <c r="H329" s="52">
        <v>0</v>
      </c>
      <c r="I329" s="52">
        <v>0</v>
      </c>
      <c r="J329" s="12">
        <f t="shared" si="5"/>
        <v>0</v>
      </c>
      <c r="K329" s="70">
        <v>0</v>
      </c>
      <c r="L329" s="68">
        <v>0</v>
      </c>
      <c r="M329" s="68">
        <v>0</v>
      </c>
      <c r="N329" s="68">
        <v>0</v>
      </c>
      <c r="O329" s="70">
        <v>0</v>
      </c>
      <c r="P329" s="68">
        <v>0</v>
      </c>
      <c r="Q329" s="68">
        <v>0</v>
      </c>
      <c r="R329" s="68">
        <v>0</v>
      </c>
      <c r="S329" s="70">
        <v>0</v>
      </c>
      <c r="T329" s="68">
        <v>0</v>
      </c>
      <c r="U329" s="68">
        <v>0</v>
      </c>
      <c r="V329" s="68">
        <v>0</v>
      </c>
      <c r="W329" s="70">
        <v>0</v>
      </c>
    </row>
    <row r="330" spans="1:23" x14ac:dyDescent="0.25">
      <c r="A330" s="66">
        <v>9000</v>
      </c>
      <c r="B330" s="27" t="s">
        <v>49</v>
      </c>
      <c r="C330" s="65">
        <v>9100</v>
      </c>
      <c r="D330" s="51" t="s">
        <v>105</v>
      </c>
      <c r="E330" s="66">
        <v>913</v>
      </c>
      <c r="F330" s="30" t="s">
        <v>423</v>
      </c>
      <c r="G330" s="52">
        <v>0</v>
      </c>
      <c r="H330" s="52">
        <v>0</v>
      </c>
      <c r="I330" s="52">
        <v>0</v>
      </c>
      <c r="J330" s="12">
        <f t="shared" si="5"/>
        <v>0</v>
      </c>
      <c r="K330" s="70">
        <v>0</v>
      </c>
      <c r="L330" s="68">
        <v>0</v>
      </c>
      <c r="M330" s="68">
        <v>0</v>
      </c>
      <c r="N330" s="68">
        <v>0</v>
      </c>
      <c r="O330" s="70">
        <v>0</v>
      </c>
      <c r="P330" s="68">
        <v>0</v>
      </c>
      <c r="Q330" s="68">
        <v>0</v>
      </c>
      <c r="R330" s="68">
        <v>0</v>
      </c>
      <c r="S330" s="70">
        <v>0</v>
      </c>
      <c r="T330" s="68">
        <v>0</v>
      </c>
      <c r="U330" s="68">
        <v>0</v>
      </c>
      <c r="V330" s="68">
        <v>0</v>
      </c>
      <c r="W330" s="70">
        <v>0</v>
      </c>
    </row>
    <row r="331" spans="1:23" ht="27" x14ac:dyDescent="0.25">
      <c r="A331" s="66">
        <v>9000</v>
      </c>
      <c r="B331" s="27" t="s">
        <v>49</v>
      </c>
      <c r="C331" s="65">
        <v>9100</v>
      </c>
      <c r="D331" s="51" t="s">
        <v>105</v>
      </c>
      <c r="E331" s="66">
        <v>914</v>
      </c>
      <c r="F331" s="30" t="s">
        <v>424</v>
      </c>
      <c r="G331" s="52">
        <v>0</v>
      </c>
      <c r="H331" s="52">
        <v>0</v>
      </c>
      <c r="I331" s="52">
        <v>0</v>
      </c>
      <c r="J331" s="12">
        <f t="shared" si="5"/>
        <v>0</v>
      </c>
      <c r="K331" s="70">
        <v>0</v>
      </c>
      <c r="L331" s="68">
        <v>0</v>
      </c>
      <c r="M331" s="68">
        <v>0</v>
      </c>
      <c r="N331" s="68">
        <v>0</v>
      </c>
      <c r="O331" s="70">
        <v>0</v>
      </c>
      <c r="P331" s="68">
        <v>0</v>
      </c>
      <c r="Q331" s="68">
        <v>0</v>
      </c>
      <c r="R331" s="68">
        <v>0</v>
      </c>
      <c r="S331" s="70">
        <v>0</v>
      </c>
      <c r="T331" s="68">
        <v>0</v>
      </c>
      <c r="U331" s="68">
        <v>0</v>
      </c>
      <c r="V331" s="68">
        <v>0</v>
      </c>
      <c r="W331" s="70">
        <v>0</v>
      </c>
    </row>
    <row r="332" spans="1:23" ht="27" x14ac:dyDescent="0.25">
      <c r="A332" s="66">
        <v>9000</v>
      </c>
      <c r="B332" s="27" t="s">
        <v>49</v>
      </c>
      <c r="C332" s="65">
        <v>9100</v>
      </c>
      <c r="D332" s="51" t="s">
        <v>105</v>
      </c>
      <c r="E332" s="66">
        <v>915</v>
      </c>
      <c r="F332" s="30" t="s">
        <v>425</v>
      </c>
      <c r="G332" s="52">
        <v>0</v>
      </c>
      <c r="H332" s="52">
        <v>0</v>
      </c>
      <c r="I332" s="52">
        <v>0</v>
      </c>
      <c r="J332" s="12">
        <f t="shared" si="5"/>
        <v>0</v>
      </c>
      <c r="K332" s="70">
        <v>0</v>
      </c>
      <c r="L332" s="68">
        <v>0</v>
      </c>
      <c r="M332" s="68">
        <v>0</v>
      </c>
      <c r="N332" s="68">
        <v>0</v>
      </c>
      <c r="O332" s="70">
        <v>0</v>
      </c>
      <c r="P332" s="68">
        <v>0</v>
      </c>
      <c r="Q332" s="68">
        <v>0</v>
      </c>
      <c r="R332" s="68">
        <v>0</v>
      </c>
      <c r="S332" s="70">
        <v>0</v>
      </c>
      <c r="T332" s="68">
        <v>0</v>
      </c>
      <c r="U332" s="68">
        <v>0</v>
      </c>
      <c r="V332" s="68">
        <v>0</v>
      </c>
      <c r="W332" s="70">
        <v>0</v>
      </c>
    </row>
    <row r="333" spans="1:23" x14ac:dyDescent="0.25">
      <c r="A333" s="66">
        <v>9000</v>
      </c>
      <c r="B333" s="27" t="s">
        <v>49</v>
      </c>
      <c r="C333" s="65">
        <v>9100</v>
      </c>
      <c r="D333" s="51" t="s">
        <v>105</v>
      </c>
      <c r="E333" s="66">
        <v>916</v>
      </c>
      <c r="F333" s="30" t="s">
        <v>426</v>
      </c>
      <c r="G333" s="52">
        <v>0</v>
      </c>
      <c r="H333" s="52">
        <v>0</v>
      </c>
      <c r="I333" s="52">
        <v>0</v>
      </c>
      <c r="J333" s="12">
        <f t="shared" si="5"/>
        <v>0</v>
      </c>
      <c r="K333" s="70">
        <v>0</v>
      </c>
      <c r="L333" s="68">
        <v>0</v>
      </c>
      <c r="M333" s="68">
        <v>0</v>
      </c>
      <c r="N333" s="68">
        <v>0</v>
      </c>
      <c r="O333" s="70">
        <v>0</v>
      </c>
      <c r="P333" s="68">
        <v>0</v>
      </c>
      <c r="Q333" s="68">
        <v>0</v>
      </c>
      <c r="R333" s="68">
        <v>0</v>
      </c>
      <c r="S333" s="70">
        <v>0</v>
      </c>
      <c r="T333" s="68">
        <v>0</v>
      </c>
      <c r="U333" s="68">
        <v>0</v>
      </c>
      <c r="V333" s="68">
        <v>0</v>
      </c>
      <c r="W333" s="70">
        <v>0</v>
      </c>
    </row>
    <row r="334" spans="1:23" ht="27" x14ac:dyDescent="0.25">
      <c r="A334" s="66">
        <v>9000</v>
      </c>
      <c r="B334" s="27" t="s">
        <v>49</v>
      </c>
      <c r="C334" s="65">
        <v>9100</v>
      </c>
      <c r="D334" s="51" t="s">
        <v>105</v>
      </c>
      <c r="E334" s="66">
        <v>917</v>
      </c>
      <c r="F334" s="30" t="s">
        <v>427</v>
      </c>
      <c r="G334" s="52">
        <v>0</v>
      </c>
      <c r="H334" s="52">
        <v>0</v>
      </c>
      <c r="I334" s="52">
        <v>0</v>
      </c>
      <c r="J334" s="12">
        <f t="shared" si="5"/>
        <v>0</v>
      </c>
      <c r="K334" s="70">
        <v>0</v>
      </c>
      <c r="L334" s="68">
        <v>0</v>
      </c>
      <c r="M334" s="68">
        <v>0</v>
      </c>
      <c r="N334" s="68">
        <v>0</v>
      </c>
      <c r="O334" s="70">
        <v>0</v>
      </c>
      <c r="P334" s="68">
        <v>0</v>
      </c>
      <c r="Q334" s="68">
        <v>0</v>
      </c>
      <c r="R334" s="68">
        <v>0</v>
      </c>
      <c r="S334" s="70">
        <v>0</v>
      </c>
      <c r="T334" s="68">
        <v>0</v>
      </c>
      <c r="U334" s="68">
        <v>0</v>
      </c>
      <c r="V334" s="68">
        <v>0</v>
      </c>
      <c r="W334" s="70">
        <v>0</v>
      </c>
    </row>
    <row r="335" spans="1:23" x14ac:dyDescent="0.25">
      <c r="A335" s="66">
        <v>9000</v>
      </c>
      <c r="B335" s="27" t="s">
        <v>49</v>
      </c>
      <c r="C335" s="65">
        <v>9100</v>
      </c>
      <c r="D335" s="51" t="s">
        <v>105</v>
      </c>
      <c r="E335" s="66">
        <v>918</v>
      </c>
      <c r="F335" s="30" t="s">
        <v>428</v>
      </c>
      <c r="G335" s="52">
        <v>0</v>
      </c>
      <c r="H335" s="52">
        <v>0</v>
      </c>
      <c r="I335" s="52">
        <v>0</v>
      </c>
      <c r="J335" s="12">
        <f t="shared" si="5"/>
        <v>0</v>
      </c>
      <c r="K335" s="70">
        <v>0</v>
      </c>
      <c r="L335" s="68">
        <v>0</v>
      </c>
      <c r="M335" s="68">
        <v>0</v>
      </c>
      <c r="N335" s="68">
        <v>0</v>
      </c>
      <c r="O335" s="70">
        <v>0</v>
      </c>
      <c r="P335" s="68">
        <v>0</v>
      </c>
      <c r="Q335" s="68">
        <v>0</v>
      </c>
      <c r="R335" s="68">
        <v>0</v>
      </c>
      <c r="S335" s="70">
        <v>0</v>
      </c>
      <c r="T335" s="68">
        <v>0</v>
      </c>
      <c r="U335" s="68">
        <v>0</v>
      </c>
      <c r="V335" s="68">
        <v>0</v>
      </c>
      <c r="W335" s="70">
        <v>0</v>
      </c>
    </row>
    <row r="336" spans="1:23" x14ac:dyDescent="0.25">
      <c r="A336" s="66">
        <v>9000</v>
      </c>
      <c r="B336" s="27" t="s">
        <v>49</v>
      </c>
      <c r="C336" s="65">
        <v>9200</v>
      </c>
      <c r="D336" s="51" t="s">
        <v>106</v>
      </c>
      <c r="E336" s="66">
        <v>921</v>
      </c>
      <c r="F336" s="30" t="s">
        <v>429</v>
      </c>
      <c r="G336" s="52">
        <v>0</v>
      </c>
      <c r="H336" s="52">
        <v>0</v>
      </c>
      <c r="I336" s="52">
        <v>0</v>
      </c>
      <c r="J336" s="12">
        <f t="shared" si="5"/>
        <v>0</v>
      </c>
      <c r="K336" s="70">
        <v>0</v>
      </c>
      <c r="L336" s="68">
        <v>0</v>
      </c>
      <c r="M336" s="68">
        <v>0</v>
      </c>
      <c r="N336" s="68">
        <v>0</v>
      </c>
      <c r="O336" s="70">
        <v>0</v>
      </c>
      <c r="P336" s="68">
        <v>0</v>
      </c>
      <c r="Q336" s="68">
        <v>0</v>
      </c>
      <c r="R336" s="68">
        <v>0</v>
      </c>
      <c r="S336" s="70">
        <v>0</v>
      </c>
      <c r="T336" s="68">
        <v>0</v>
      </c>
      <c r="U336" s="68">
        <v>0</v>
      </c>
      <c r="V336" s="68">
        <v>0</v>
      </c>
      <c r="W336" s="70">
        <v>0</v>
      </c>
    </row>
    <row r="337" spans="1:23" x14ac:dyDescent="0.25">
      <c r="A337" s="66">
        <v>9000</v>
      </c>
      <c r="B337" s="27" t="s">
        <v>49</v>
      </c>
      <c r="C337" s="65">
        <v>9200</v>
      </c>
      <c r="D337" s="51" t="s">
        <v>106</v>
      </c>
      <c r="E337" s="66">
        <v>922</v>
      </c>
      <c r="F337" s="30" t="s">
        <v>430</v>
      </c>
      <c r="G337" s="52">
        <v>0</v>
      </c>
      <c r="H337" s="52">
        <v>0</v>
      </c>
      <c r="I337" s="52">
        <v>0</v>
      </c>
      <c r="J337" s="12">
        <f t="shared" si="5"/>
        <v>0</v>
      </c>
      <c r="K337" s="70">
        <v>0</v>
      </c>
      <c r="L337" s="68">
        <v>0</v>
      </c>
      <c r="M337" s="68">
        <v>0</v>
      </c>
      <c r="N337" s="68">
        <v>0</v>
      </c>
      <c r="O337" s="70">
        <v>0</v>
      </c>
      <c r="P337" s="68">
        <v>0</v>
      </c>
      <c r="Q337" s="68">
        <v>0</v>
      </c>
      <c r="R337" s="68">
        <v>0</v>
      </c>
      <c r="S337" s="70">
        <v>0</v>
      </c>
      <c r="T337" s="68">
        <v>0</v>
      </c>
      <c r="U337" s="68">
        <v>0</v>
      </c>
      <c r="V337" s="68">
        <v>0</v>
      </c>
      <c r="W337" s="70">
        <v>0</v>
      </c>
    </row>
    <row r="338" spans="1:23" x14ac:dyDescent="0.25">
      <c r="A338" s="66">
        <v>9000</v>
      </c>
      <c r="B338" s="27" t="s">
        <v>49</v>
      </c>
      <c r="C338" s="65">
        <v>9200</v>
      </c>
      <c r="D338" s="51" t="s">
        <v>106</v>
      </c>
      <c r="E338" s="66">
        <v>923</v>
      </c>
      <c r="F338" s="30" t="s">
        <v>431</v>
      </c>
      <c r="G338" s="52">
        <v>0</v>
      </c>
      <c r="H338" s="52">
        <v>0</v>
      </c>
      <c r="I338" s="52">
        <v>0</v>
      </c>
      <c r="J338" s="12">
        <f t="shared" si="5"/>
        <v>0</v>
      </c>
      <c r="K338" s="70">
        <v>0</v>
      </c>
      <c r="L338" s="68">
        <v>0</v>
      </c>
      <c r="M338" s="68">
        <v>0</v>
      </c>
      <c r="N338" s="68">
        <v>0</v>
      </c>
      <c r="O338" s="70">
        <v>0</v>
      </c>
      <c r="P338" s="68">
        <v>0</v>
      </c>
      <c r="Q338" s="68">
        <v>0</v>
      </c>
      <c r="R338" s="68">
        <v>0</v>
      </c>
      <c r="S338" s="70">
        <v>0</v>
      </c>
      <c r="T338" s="68">
        <v>0</v>
      </c>
      <c r="U338" s="68">
        <v>0</v>
      </c>
      <c r="V338" s="68">
        <v>0</v>
      </c>
      <c r="W338" s="70">
        <v>0</v>
      </c>
    </row>
    <row r="339" spans="1:23" x14ac:dyDescent="0.25">
      <c r="A339" s="66">
        <v>9000</v>
      </c>
      <c r="B339" s="27" t="s">
        <v>49</v>
      </c>
      <c r="C339" s="65">
        <v>9200</v>
      </c>
      <c r="D339" s="51" t="s">
        <v>106</v>
      </c>
      <c r="E339" s="66">
        <v>924</v>
      </c>
      <c r="F339" s="30" t="s">
        <v>432</v>
      </c>
      <c r="G339" s="52">
        <v>0</v>
      </c>
      <c r="H339" s="52">
        <v>0</v>
      </c>
      <c r="I339" s="52">
        <v>0</v>
      </c>
      <c r="J339" s="12">
        <f t="shared" si="5"/>
        <v>0</v>
      </c>
      <c r="K339" s="70">
        <v>0</v>
      </c>
      <c r="L339" s="68">
        <v>0</v>
      </c>
      <c r="M339" s="68">
        <v>0</v>
      </c>
      <c r="N339" s="68">
        <v>0</v>
      </c>
      <c r="O339" s="70">
        <v>0</v>
      </c>
      <c r="P339" s="68">
        <v>0</v>
      </c>
      <c r="Q339" s="68">
        <v>0</v>
      </c>
      <c r="R339" s="68">
        <v>0</v>
      </c>
      <c r="S339" s="70">
        <v>0</v>
      </c>
      <c r="T339" s="68">
        <v>0</v>
      </c>
      <c r="U339" s="68">
        <v>0</v>
      </c>
      <c r="V339" s="68">
        <v>0</v>
      </c>
      <c r="W339" s="70">
        <v>0</v>
      </c>
    </row>
    <row r="340" spans="1:23" ht="27" x14ac:dyDescent="0.25">
      <c r="A340" s="66">
        <v>9000</v>
      </c>
      <c r="B340" s="27" t="s">
        <v>49</v>
      </c>
      <c r="C340" s="65">
        <v>9200</v>
      </c>
      <c r="D340" s="51" t="s">
        <v>106</v>
      </c>
      <c r="E340" s="66">
        <v>925</v>
      </c>
      <c r="F340" s="30" t="s">
        <v>433</v>
      </c>
      <c r="G340" s="52">
        <v>0</v>
      </c>
      <c r="H340" s="52">
        <v>0</v>
      </c>
      <c r="I340" s="52">
        <v>0</v>
      </c>
      <c r="J340" s="12">
        <f t="shared" si="5"/>
        <v>0</v>
      </c>
      <c r="K340" s="70">
        <v>0</v>
      </c>
      <c r="L340" s="68">
        <v>0</v>
      </c>
      <c r="M340" s="68">
        <v>0</v>
      </c>
      <c r="N340" s="68">
        <v>0</v>
      </c>
      <c r="O340" s="70">
        <v>0</v>
      </c>
      <c r="P340" s="68">
        <v>0</v>
      </c>
      <c r="Q340" s="68">
        <v>0</v>
      </c>
      <c r="R340" s="68">
        <v>0</v>
      </c>
      <c r="S340" s="70">
        <v>0</v>
      </c>
      <c r="T340" s="68">
        <v>0</v>
      </c>
      <c r="U340" s="68">
        <v>0</v>
      </c>
      <c r="V340" s="68">
        <v>0</v>
      </c>
      <c r="W340" s="70">
        <v>0</v>
      </c>
    </row>
    <row r="341" spans="1:23" x14ac:dyDescent="0.25">
      <c r="A341" s="66">
        <v>9000</v>
      </c>
      <c r="B341" s="27" t="s">
        <v>49</v>
      </c>
      <c r="C341" s="65">
        <v>9200</v>
      </c>
      <c r="D341" s="51" t="s">
        <v>106</v>
      </c>
      <c r="E341" s="66">
        <v>926</v>
      </c>
      <c r="F341" s="30" t="s">
        <v>434</v>
      </c>
      <c r="G341" s="52">
        <v>0</v>
      </c>
      <c r="H341" s="52">
        <v>0</v>
      </c>
      <c r="I341" s="52">
        <v>0</v>
      </c>
      <c r="J341" s="12">
        <f t="shared" si="5"/>
        <v>0</v>
      </c>
      <c r="K341" s="70">
        <v>0</v>
      </c>
      <c r="L341" s="68">
        <v>0</v>
      </c>
      <c r="M341" s="68">
        <v>0</v>
      </c>
      <c r="N341" s="68">
        <v>0</v>
      </c>
      <c r="O341" s="70">
        <v>0</v>
      </c>
      <c r="P341" s="68">
        <v>0</v>
      </c>
      <c r="Q341" s="68">
        <v>0</v>
      </c>
      <c r="R341" s="68">
        <v>0</v>
      </c>
      <c r="S341" s="70">
        <v>0</v>
      </c>
      <c r="T341" s="68">
        <v>0</v>
      </c>
      <c r="U341" s="68">
        <v>0</v>
      </c>
      <c r="V341" s="68">
        <v>0</v>
      </c>
      <c r="W341" s="70">
        <v>0</v>
      </c>
    </row>
    <row r="342" spans="1:23" ht="27" x14ac:dyDescent="0.25">
      <c r="A342" s="66">
        <v>9000</v>
      </c>
      <c r="B342" s="27" t="s">
        <v>49</v>
      </c>
      <c r="C342" s="65">
        <v>9200</v>
      </c>
      <c r="D342" s="51" t="s">
        <v>106</v>
      </c>
      <c r="E342" s="66">
        <v>927</v>
      </c>
      <c r="F342" s="30" t="s">
        <v>435</v>
      </c>
      <c r="G342" s="52">
        <v>0</v>
      </c>
      <c r="H342" s="52">
        <v>0</v>
      </c>
      <c r="I342" s="52">
        <v>0</v>
      </c>
      <c r="J342" s="12">
        <f t="shared" si="5"/>
        <v>0</v>
      </c>
      <c r="K342" s="70">
        <v>0</v>
      </c>
      <c r="L342" s="68">
        <v>0</v>
      </c>
      <c r="M342" s="68">
        <v>0</v>
      </c>
      <c r="N342" s="68">
        <v>0</v>
      </c>
      <c r="O342" s="70">
        <v>0</v>
      </c>
      <c r="P342" s="68">
        <v>0</v>
      </c>
      <c r="Q342" s="68">
        <v>0</v>
      </c>
      <c r="R342" s="68">
        <v>0</v>
      </c>
      <c r="S342" s="70">
        <v>0</v>
      </c>
      <c r="T342" s="68">
        <v>0</v>
      </c>
      <c r="U342" s="68">
        <v>0</v>
      </c>
      <c r="V342" s="68">
        <v>0</v>
      </c>
      <c r="W342" s="70">
        <v>0</v>
      </c>
    </row>
    <row r="343" spans="1:23" x14ac:dyDescent="0.25">
      <c r="A343" s="66">
        <v>9000</v>
      </c>
      <c r="B343" s="27" t="s">
        <v>49</v>
      </c>
      <c r="C343" s="65">
        <v>9200</v>
      </c>
      <c r="D343" s="51" t="s">
        <v>106</v>
      </c>
      <c r="E343" s="66">
        <v>928</v>
      </c>
      <c r="F343" s="30" t="s">
        <v>436</v>
      </c>
      <c r="G343" s="52">
        <v>0</v>
      </c>
      <c r="H343" s="52">
        <v>0</v>
      </c>
      <c r="I343" s="52">
        <v>0</v>
      </c>
      <c r="J343" s="12">
        <f t="shared" si="5"/>
        <v>0</v>
      </c>
      <c r="K343" s="70">
        <v>0</v>
      </c>
      <c r="L343" s="68">
        <v>0</v>
      </c>
      <c r="M343" s="68">
        <v>0</v>
      </c>
      <c r="N343" s="68">
        <v>0</v>
      </c>
      <c r="O343" s="70">
        <v>0</v>
      </c>
      <c r="P343" s="68">
        <v>0</v>
      </c>
      <c r="Q343" s="68">
        <v>0</v>
      </c>
      <c r="R343" s="68">
        <v>0</v>
      </c>
      <c r="S343" s="70">
        <v>0</v>
      </c>
      <c r="T343" s="68">
        <v>0</v>
      </c>
      <c r="U343" s="68">
        <v>0</v>
      </c>
      <c r="V343" s="68">
        <v>0</v>
      </c>
      <c r="W343" s="70">
        <v>0</v>
      </c>
    </row>
    <row r="344" spans="1:23" x14ac:dyDescent="0.25">
      <c r="A344" s="66">
        <v>9000</v>
      </c>
      <c r="B344" s="27" t="s">
        <v>49</v>
      </c>
      <c r="C344" s="65">
        <v>9300</v>
      </c>
      <c r="D344" s="51" t="s">
        <v>107</v>
      </c>
      <c r="E344" s="66">
        <v>931</v>
      </c>
      <c r="F344" s="30" t="s">
        <v>437</v>
      </c>
      <c r="G344" s="52">
        <v>0</v>
      </c>
      <c r="H344" s="52">
        <v>0</v>
      </c>
      <c r="I344" s="52">
        <v>0</v>
      </c>
      <c r="J344" s="12">
        <f t="shared" si="5"/>
        <v>0</v>
      </c>
      <c r="K344" s="70">
        <v>0</v>
      </c>
      <c r="L344" s="68">
        <v>0</v>
      </c>
      <c r="M344" s="68">
        <v>0</v>
      </c>
      <c r="N344" s="68">
        <v>0</v>
      </c>
      <c r="O344" s="70">
        <v>0</v>
      </c>
      <c r="P344" s="68">
        <v>0</v>
      </c>
      <c r="Q344" s="68">
        <v>0</v>
      </c>
      <c r="R344" s="68">
        <v>0</v>
      </c>
      <c r="S344" s="70">
        <v>0</v>
      </c>
      <c r="T344" s="68">
        <v>0</v>
      </c>
      <c r="U344" s="68">
        <v>0</v>
      </c>
      <c r="V344" s="68">
        <v>0</v>
      </c>
      <c r="W344" s="70">
        <v>0</v>
      </c>
    </row>
    <row r="345" spans="1:23" x14ac:dyDescent="0.25">
      <c r="A345" s="66">
        <v>9000</v>
      </c>
      <c r="B345" s="27" t="s">
        <v>49</v>
      </c>
      <c r="C345" s="65">
        <v>9300</v>
      </c>
      <c r="D345" s="51" t="s">
        <v>107</v>
      </c>
      <c r="E345" s="66">
        <v>932</v>
      </c>
      <c r="F345" s="30" t="s">
        <v>438</v>
      </c>
      <c r="G345" s="52">
        <v>0</v>
      </c>
      <c r="H345" s="52">
        <v>0</v>
      </c>
      <c r="I345" s="52">
        <v>0</v>
      </c>
      <c r="J345" s="12">
        <f t="shared" si="5"/>
        <v>0</v>
      </c>
      <c r="K345" s="70">
        <v>0</v>
      </c>
      <c r="L345" s="68">
        <v>0</v>
      </c>
      <c r="M345" s="68">
        <v>0</v>
      </c>
      <c r="N345" s="68">
        <v>0</v>
      </c>
      <c r="O345" s="70">
        <v>0</v>
      </c>
      <c r="P345" s="68">
        <v>0</v>
      </c>
      <c r="Q345" s="68">
        <v>0</v>
      </c>
      <c r="R345" s="68">
        <v>0</v>
      </c>
      <c r="S345" s="70">
        <v>0</v>
      </c>
      <c r="T345" s="68">
        <v>0</v>
      </c>
      <c r="U345" s="68">
        <v>0</v>
      </c>
      <c r="V345" s="68">
        <v>0</v>
      </c>
      <c r="W345" s="70">
        <v>0</v>
      </c>
    </row>
    <row r="346" spans="1:23" x14ac:dyDescent="0.25">
      <c r="A346" s="66">
        <v>9000</v>
      </c>
      <c r="B346" s="27" t="s">
        <v>49</v>
      </c>
      <c r="C346" s="65">
        <v>9400</v>
      </c>
      <c r="D346" s="51" t="s">
        <v>108</v>
      </c>
      <c r="E346" s="66">
        <v>941</v>
      </c>
      <c r="F346" s="30" t="s">
        <v>439</v>
      </c>
      <c r="G346" s="52">
        <v>0</v>
      </c>
      <c r="H346" s="52">
        <v>0</v>
      </c>
      <c r="I346" s="52">
        <v>0</v>
      </c>
      <c r="J346" s="12">
        <f t="shared" si="5"/>
        <v>0</v>
      </c>
      <c r="K346" s="70">
        <v>0</v>
      </c>
      <c r="L346" s="68">
        <v>0</v>
      </c>
      <c r="M346" s="68">
        <v>0</v>
      </c>
      <c r="N346" s="68">
        <v>0</v>
      </c>
      <c r="O346" s="70">
        <v>0</v>
      </c>
      <c r="P346" s="68">
        <v>0</v>
      </c>
      <c r="Q346" s="68">
        <v>0</v>
      </c>
      <c r="R346" s="68">
        <v>0</v>
      </c>
      <c r="S346" s="70">
        <v>0</v>
      </c>
      <c r="T346" s="68">
        <v>0</v>
      </c>
      <c r="U346" s="68">
        <v>0</v>
      </c>
      <c r="V346" s="68">
        <v>0</v>
      </c>
      <c r="W346" s="70">
        <v>0</v>
      </c>
    </row>
    <row r="347" spans="1:23" x14ac:dyDescent="0.25">
      <c r="A347" s="66">
        <v>9000</v>
      </c>
      <c r="B347" s="27" t="s">
        <v>49</v>
      </c>
      <c r="C347" s="65">
        <v>9400</v>
      </c>
      <c r="D347" s="51" t="s">
        <v>108</v>
      </c>
      <c r="E347" s="66">
        <v>942</v>
      </c>
      <c r="F347" s="30" t="s">
        <v>440</v>
      </c>
      <c r="G347" s="52">
        <v>0</v>
      </c>
      <c r="H347" s="52">
        <v>0</v>
      </c>
      <c r="I347" s="52">
        <v>0</v>
      </c>
      <c r="J347" s="12">
        <f t="shared" si="5"/>
        <v>0</v>
      </c>
      <c r="K347" s="70">
        <v>0</v>
      </c>
      <c r="L347" s="68">
        <v>0</v>
      </c>
      <c r="M347" s="68">
        <v>0</v>
      </c>
      <c r="N347" s="68">
        <v>0</v>
      </c>
      <c r="O347" s="70">
        <v>0</v>
      </c>
      <c r="P347" s="68">
        <v>0</v>
      </c>
      <c r="Q347" s="68">
        <v>0</v>
      </c>
      <c r="R347" s="68">
        <v>0</v>
      </c>
      <c r="S347" s="70">
        <v>0</v>
      </c>
      <c r="T347" s="68">
        <v>0</v>
      </c>
      <c r="U347" s="68">
        <v>0</v>
      </c>
      <c r="V347" s="68">
        <v>0</v>
      </c>
      <c r="W347" s="70">
        <v>0</v>
      </c>
    </row>
    <row r="348" spans="1:23" x14ac:dyDescent="0.25">
      <c r="A348" s="66">
        <v>9000</v>
      </c>
      <c r="B348" s="27" t="s">
        <v>49</v>
      </c>
      <c r="C348" s="65">
        <v>9500</v>
      </c>
      <c r="D348" s="51" t="s">
        <v>109</v>
      </c>
      <c r="E348" s="66">
        <v>951</v>
      </c>
      <c r="F348" s="30" t="s">
        <v>441</v>
      </c>
      <c r="G348" s="52">
        <v>0</v>
      </c>
      <c r="H348" s="52">
        <v>0</v>
      </c>
      <c r="I348" s="52">
        <v>0</v>
      </c>
      <c r="J348" s="12">
        <f t="shared" si="5"/>
        <v>0</v>
      </c>
      <c r="K348" s="70">
        <v>0</v>
      </c>
      <c r="L348" s="68">
        <v>0</v>
      </c>
      <c r="M348" s="52">
        <v>0</v>
      </c>
      <c r="N348" s="68">
        <v>0</v>
      </c>
      <c r="O348" s="70">
        <v>0</v>
      </c>
      <c r="P348" s="68">
        <v>0</v>
      </c>
      <c r="Q348" s="52">
        <v>0</v>
      </c>
      <c r="R348" s="68">
        <v>0</v>
      </c>
      <c r="S348" s="70">
        <v>0</v>
      </c>
      <c r="T348" s="68">
        <v>0</v>
      </c>
      <c r="U348" s="52">
        <v>0</v>
      </c>
      <c r="V348" s="68">
        <v>0</v>
      </c>
      <c r="W348" s="70">
        <v>0</v>
      </c>
    </row>
    <row r="349" spans="1:23" x14ac:dyDescent="0.25">
      <c r="A349" s="66">
        <v>9000</v>
      </c>
      <c r="B349" s="27" t="s">
        <v>49</v>
      </c>
      <c r="C349" s="65">
        <v>9500</v>
      </c>
      <c r="D349" s="51" t="s">
        <v>109</v>
      </c>
      <c r="E349" s="66">
        <v>952</v>
      </c>
      <c r="F349" s="30" t="s">
        <v>442</v>
      </c>
      <c r="G349" s="52">
        <v>0</v>
      </c>
      <c r="H349" s="52">
        <v>0</v>
      </c>
      <c r="I349" s="52">
        <v>0</v>
      </c>
      <c r="J349" s="12">
        <f t="shared" si="5"/>
        <v>0</v>
      </c>
      <c r="K349" s="70">
        <v>0</v>
      </c>
      <c r="L349" s="68">
        <v>0</v>
      </c>
      <c r="M349" s="52">
        <v>0</v>
      </c>
      <c r="N349" s="68">
        <v>0</v>
      </c>
      <c r="O349" s="70">
        <v>0</v>
      </c>
      <c r="P349" s="68">
        <v>0</v>
      </c>
      <c r="Q349" s="52">
        <v>0</v>
      </c>
      <c r="R349" s="68">
        <v>0</v>
      </c>
      <c r="S349" s="70">
        <v>0</v>
      </c>
      <c r="T349" s="68">
        <v>0</v>
      </c>
      <c r="U349" s="52">
        <v>0</v>
      </c>
      <c r="V349" s="68">
        <v>0</v>
      </c>
      <c r="W349" s="70">
        <v>0</v>
      </c>
    </row>
    <row r="350" spans="1:23" x14ac:dyDescent="0.25">
      <c r="A350" s="66">
        <v>9000</v>
      </c>
      <c r="B350" s="27" t="s">
        <v>49</v>
      </c>
      <c r="C350" s="65">
        <v>9600</v>
      </c>
      <c r="D350" s="51" t="s">
        <v>110</v>
      </c>
      <c r="E350" s="66">
        <v>961</v>
      </c>
      <c r="F350" s="30" t="s">
        <v>443</v>
      </c>
      <c r="G350" s="52">
        <v>0</v>
      </c>
      <c r="H350" s="52">
        <v>0</v>
      </c>
      <c r="I350" s="52">
        <v>0</v>
      </c>
      <c r="J350" s="12">
        <f t="shared" si="5"/>
        <v>0</v>
      </c>
      <c r="K350" s="70">
        <v>0</v>
      </c>
      <c r="L350" s="68">
        <v>0</v>
      </c>
      <c r="M350" s="52">
        <v>0</v>
      </c>
      <c r="N350" s="68">
        <v>0</v>
      </c>
      <c r="O350" s="70">
        <v>0</v>
      </c>
      <c r="P350" s="68">
        <v>0</v>
      </c>
      <c r="Q350" s="52">
        <v>0</v>
      </c>
      <c r="R350" s="68">
        <v>0</v>
      </c>
      <c r="S350" s="70">
        <v>0</v>
      </c>
      <c r="T350" s="68">
        <v>0</v>
      </c>
      <c r="U350" s="52">
        <v>0</v>
      </c>
      <c r="V350" s="68">
        <v>0</v>
      </c>
      <c r="W350" s="70">
        <v>0</v>
      </c>
    </row>
    <row r="351" spans="1:23" ht="27" x14ac:dyDescent="0.25">
      <c r="A351" s="66">
        <v>9000</v>
      </c>
      <c r="B351" s="27" t="s">
        <v>49</v>
      </c>
      <c r="C351" s="65">
        <v>9600</v>
      </c>
      <c r="D351" s="51" t="s">
        <v>110</v>
      </c>
      <c r="E351" s="66">
        <v>962</v>
      </c>
      <c r="F351" s="30" t="s">
        <v>444</v>
      </c>
      <c r="G351" s="52">
        <v>0</v>
      </c>
      <c r="H351" s="52">
        <v>0</v>
      </c>
      <c r="I351" s="52">
        <v>0</v>
      </c>
      <c r="J351" s="12">
        <f t="shared" si="5"/>
        <v>0</v>
      </c>
      <c r="K351" s="70">
        <v>0</v>
      </c>
      <c r="L351" s="68">
        <v>0</v>
      </c>
      <c r="M351" s="52">
        <v>0</v>
      </c>
      <c r="N351" s="68">
        <v>0</v>
      </c>
      <c r="O351" s="70">
        <v>0</v>
      </c>
      <c r="P351" s="68">
        <v>0</v>
      </c>
      <c r="Q351" s="52">
        <v>0</v>
      </c>
      <c r="R351" s="68">
        <v>0</v>
      </c>
      <c r="S351" s="70">
        <v>0</v>
      </c>
      <c r="T351" s="68">
        <v>0</v>
      </c>
      <c r="U351" s="52">
        <v>0</v>
      </c>
      <c r="V351" s="68">
        <v>0</v>
      </c>
      <c r="W351" s="70">
        <v>0</v>
      </c>
    </row>
    <row r="352" spans="1:23" x14ac:dyDescent="0.25">
      <c r="A352" s="66">
        <v>9000</v>
      </c>
      <c r="B352" s="27" t="s">
        <v>49</v>
      </c>
      <c r="C352" s="65">
        <v>9900</v>
      </c>
      <c r="D352" s="51" t="s">
        <v>111</v>
      </c>
      <c r="E352" s="66">
        <v>991</v>
      </c>
      <c r="F352" s="54" t="s">
        <v>3</v>
      </c>
      <c r="G352" s="52">
        <v>0</v>
      </c>
      <c r="H352" s="52">
        <v>0</v>
      </c>
      <c r="I352" s="52">
        <v>0</v>
      </c>
      <c r="J352" s="12">
        <f t="shared" si="5"/>
        <v>0</v>
      </c>
      <c r="K352" s="70">
        <v>0</v>
      </c>
      <c r="L352" s="68">
        <v>0</v>
      </c>
      <c r="M352" s="52">
        <v>0</v>
      </c>
      <c r="N352" s="68">
        <v>0</v>
      </c>
      <c r="O352" s="70">
        <v>0</v>
      </c>
      <c r="P352" s="68">
        <v>0</v>
      </c>
      <c r="Q352" s="52">
        <v>0</v>
      </c>
      <c r="R352" s="68">
        <v>0</v>
      </c>
      <c r="S352" s="70">
        <v>0</v>
      </c>
      <c r="T352" s="68">
        <v>0</v>
      </c>
      <c r="U352" s="52">
        <v>0</v>
      </c>
      <c r="V352" s="68">
        <v>0</v>
      </c>
      <c r="W352" s="70">
        <v>0</v>
      </c>
    </row>
    <row r="353" spans="1:42" s="2" customFormat="1" ht="24.75" customHeight="1" x14ac:dyDescent="0.25">
      <c r="A353" s="32"/>
      <c r="B353" s="13"/>
      <c r="C353" s="35"/>
      <c r="D353" s="13"/>
      <c r="E353" s="32"/>
      <c r="F353" s="55" t="s">
        <v>2</v>
      </c>
      <c r="G353" s="56">
        <f>SUM(G7:G352)</f>
        <v>12551812.810000001</v>
      </c>
      <c r="H353" s="56">
        <f t="shared" ref="H353:W353" si="6">SUM(H7:H352)</f>
        <v>0</v>
      </c>
      <c r="I353" s="56">
        <f t="shared" si="6"/>
        <v>0</v>
      </c>
      <c r="J353" s="56">
        <f t="shared" si="6"/>
        <v>12551812.810000001</v>
      </c>
      <c r="K353" s="56">
        <f t="shared" si="6"/>
        <v>2250233.8800000004</v>
      </c>
      <c r="L353" s="56">
        <f t="shared" si="6"/>
        <v>0</v>
      </c>
      <c r="M353" s="56">
        <f t="shared" si="6"/>
        <v>57254.64</v>
      </c>
      <c r="N353" s="56">
        <f t="shared" si="6"/>
        <v>2192979.2400000007</v>
      </c>
      <c r="O353" s="56">
        <f t="shared" si="6"/>
        <v>2250233.8800000004</v>
      </c>
      <c r="P353" s="56">
        <f t="shared" si="6"/>
        <v>0</v>
      </c>
      <c r="Q353" s="56">
        <f t="shared" si="6"/>
        <v>57254.64</v>
      </c>
      <c r="R353" s="56">
        <f t="shared" si="6"/>
        <v>2192979.2400000007</v>
      </c>
      <c r="S353" s="56">
        <f t="shared" si="6"/>
        <v>2250233.8800000004</v>
      </c>
      <c r="T353" s="56">
        <f t="shared" si="6"/>
        <v>0</v>
      </c>
      <c r="U353" s="56">
        <f t="shared" si="6"/>
        <v>57254.64</v>
      </c>
      <c r="V353" s="56">
        <f t="shared" si="6"/>
        <v>2192979.2400000007</v>
      </c>
      <c r="W353" s="56">
        <f t="shared" si="6"/>
        <v>2250233.8800000004</v>
      </c>
    </row>
    <row r="355" spans="1:42" x14ac:dyDescent="0.25">
      <c r="R355" s="72"/>
    </row>
    <row r="356" spans="1:42" x14ac:dyDescent="0.25">
      <c r="G356" s="73"/>
      <c r="H356" s="73"/>
      <c r="I356" s="73"/>
      <c r="J356" s="73"/>
      <c r="M356" s="72"/>
      <c r="N356" s="72"/>
      <c r="X356" s="88"/>
      <c r="Y356" s="88"/>
      <c r="Z356" s="88"/>
      <c r="AK356" s="3"/>
      <c r="AL356" s="3"/>
      <c r="AM356" s="3"/>
      <c r="AN356" s="3"/>
      <c r="AO356" s="3"/>
      <c r="AP356" s="3"/>
    </row>
    <row r="357" spans="1:42" x14ac:dyDescent="0.25">
      <c r="K357" s="83"/>
      <c r="M357" s="72"/>
      <c r="X357" s="88"/>
      <c r="Y357" s="88"/>
      <c r="Z357" s="88"/>
      <c r="AK357" s="3"/>
      <c r="AL357" s="3"/>
      <c r="AM357" s="3"/>
      <c r="AN357" s="3"/>
      <c r="AO357" s="3"/>
      <c r="AP357" s="3"/>
    </row>
    <row r="358" spans="1:42" x14ac:dyDescent="0.25">
      <c r="B358" s="76"/>
      <c r="G358" s="73"/>
      <c r="H358" s="73"/>
      <c r="I358" s="73"/>
      <c r="J358" s="73"/>
      <c r="K358" s="83"/>
      <c r="M358" s="72"/>
      <c r="V358" s="72"/>
      <c r="X358" s="88"/>
      <c r="Y358" s="88"/>
      <c r="Z358" s="88"/>
      <c r="AK358" s="3"/>
      <c r="AL358" s="3"/>
      <c r="AM358" s="3"/>
      <c r="AN358" s="3"/>
      <c r="AO358" s="3"/>
      <c r="AP358" s="3"/>
    </row>
    <row r="359" spans="1:42" x14ac:dyDescent="0.25">
      <c r="B359" s="77"/>
      <c r="C359" s="78"/>
      <c r="D359" s="77"/>
      <c r="E359" s="79"/>
      <c r="F359" s="77"/>
      <c r="G359" s="77"/>
      <c r="H359" s="77"/>
      <c r="I359" s="77"/>
      <c r="J359" s="80"/>
      <c r="K359" s="81"/>
      <c r="L359" s="81"/>
      <c r="M359" s="80"/>
      <c r="N359" s="80"/>
      <c r="O359" s="81"/>
      <c r="P359" s="81"/>
      <c r="Q359" s="72"/>
      <c r="X359" s="88"/>
      <c r="Y359" s="88"/>
      <c r="Z359" s="88"/>
      <c r="AK359" s="3"/>
      <c r="AL359" s="3"/>
      <c r="AM359" s="3"/>
      <c r="AN359" s="3"/>
      <c r="AO359" s="3"/>
      <c r="AP359" s="3"/>
    </row>
    <row r="360" spans="1:42" x14ac:dyDescent="0.25">
      <c r="J360" s="9" t="s">
        <v>461</v>
      </c>
      <c r="X360" s="88"/>
      <c r="Y360" s="88"/>
      <c r="Z360" s="88"/>
      <c r="AK360" s="3"/>
      <c r="AL360" s="3"/>
      <c r="AM360" s="3"/>
      <c r="AN360" s="3"/>
      <c r="AO360" s="3"/>
      <c r="AP360" s="3"/>
    </row>
    <row r="361" spans="1:42" x14ac:dyDescent="0.25">
      <c r="G361" s="72"/>
      <c r="K361" s="75"/>
      <c r="X361" s="88"/>
      <c r="Y361" s="88"/>
      <c r="Z361" s="88"/>
      <c r="AK361" s="3"/>
      <c r="AL361" s="3"/>
      <c r="AM361" s="3"/>
      <c r="AN361" s="3"/>
      <c r="AO361" s="3"/>
      <c r="AP361" s="3"/>
    </row>
    <row r="362" spans="1:42" x14ac:dyDescent="0.25">
      <c r="G362" s="72"/>
      <c r="M362" s="72"/>
      <c r="X362" s="88"/>
      <c r="Y362" s="88"/>
      <c r="Z362" s="88"/>
    </row>
    <row r="363" spans="1:42" x14ac:dyDescent="0.25">
      <c r="G363" s="72"/>
      <c r="X363" s="88"/>
      <c r="Y363" s="88"/>
      <c r="Z363" s="88"/>
    </row>
    <row r="364" spans="1:42" x14ac:dyDescent="0.25">
      <c r="X364" s="88"/>
      <c r="Y364" s="88"/>
      <c r="Z364" s="88"/>
    </row>
    <row r="365" spans="1:42" x14ac:dyDescent="0.25">
      <c r="X365" s="88"/>
      <c r="Y365" s="88"/>
      <c r="Z365" s="88"/>
    </row>
    <row r="366" spans="1:42" x14ac:dyDescent="0.25">
      <c r="X366" s="88"/>
      <c r="Y366" s="88"/>
      <c r="Z366" s="88"/>
    </row>
    <row r="367" spans="1:42" x14ac:dyDescent="0.25">
      <c r="X367" s="88"/>
      <c r="Y367" s="88"/>
      <c r="Z367" s="88"/>
    </row>
    <row r="368" spans="1:42" x14ac:dyDescent="0.25">
      <c r="X368" s="88"/>
      <c r="Y368" s="88"/>
      <c r="Z368" s="88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88"/>
      <c r="Y369" s="88"/>
      <c r="Z369" s="88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89"/>
      <c r="Y370" s="89"/>
      <c r="Z370" s="89"/>
    </row>
    <row r="371" spans="1:26" ht="20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88"/>
      <c r="Y371" s="88"/>
      <c r="Z371" s="88"/>
    </row>
    <row r="372" spans="1:26" x14ac:dyDescent="0.25">
      <c r="X372" s="88"/>
      <c r="Y372" s="88"/>
      <c r="Z372" s="88"/>
    </row>
    <row r="373" spans="1:26" x14ac:dyDescent="0.25">
      <c r="X373" s="88"/>
      <c r="Y373" s="88"/>
      <c r="Z373" s="88"/>
    </row>
    <row r="374" spans="1:26" x14ac:dyDescent="0.25">
      <c r="X374" s="88"/>
      <c r="Y374" s="88"/>
      <c r="Z374" s="88"/>
    </row>
    <row r="375" spans="1:26" x14ac:dyDescent="0.25">
      <c r="X375" s="88"/>
      <c r="Y375" s="88"/>
      <c r="Z375" s="88"/>
    </row>
    <row r="376" spans="1:26" x14ac:dyDescent="0.25">
      <c r="X376" s="88"/>
      <c r="Y376" s="88"/>
      <c r="Z376" s="88"/>
    </row>
    <row r="377" spans="1:26" x14ac:dyDescent="0.25">
      <c r="X377" s="88"/>
      <c r="Y377" s="88"/>
      <c r="Z377" s="88"/>
    </row>
    <row r="378" spans="1:26" x14ac:dyDescent="0.25">
      <c r="X378" s="88"/>
      <c r="Y378" s="88"/>
      <c r="Z378" s="88"/>
    </row>
    <row r="379" spans="1:26" x14ac:dyDescent="0.25">
      <c r="X379" s="88"/>
      <c r="Y379" s="88"/>
      <c r="Z379" s="88"/>
    </row>
    <row r="380" spans="1:26" x14ac:dyDescent="0.25">
      <c r="X380" s="88"/>
      <c r="Y380" s="88"/>
      <c r="Z380" s="88"/>
    </row>
    <row r="381" spans="1:26" x14ac:dyDescent="0.25">
      <c r="X381" s="88"/>
      <c r="Y381" s="88"/>
      <c r="Z381" s="88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88"/>
      <c r="Y382" s="88"/>
      <c r="Z382" s="88"/>
    </row>
    <row r="383" spans="1:26" x14ac:dyDescent="0.25">
      <c r="X383" s="88"/>
      <c r="Y383" s="88"/>
      <c r="Z383" s="88"/>
    </row>
    <row r="384" spans="1:26" x14ac:dyDescent="0.25">
      <c r="X384" s="88"/>
      <c r="Y384" s="88"/>
      <c r="Z384" s="88"/>
    </row>
    <row r="385" spans="1:26" x14ac:dyDescent="0.25">
      <c r="X385" s="88"/>
      <c r="Y385" s="88"/>
      <c r="Z385" s="88"/>
    </row>
    <row r="386" spans="1:26" x14ac:dyDescent="0.25">
      <c r="X386" s="88"/>
      <c r="Y386" s="88"/>
      <c r="Z386" s="88"/>
    </row>
    <row r="387" spans="1:26" x14ac:dyDescent="0.25">
      <c r="X387" s="88"/>
      <c r="Y387" s="88"/>
      <c r="Z387" s="88"/>
    </row>
    <row r="388" spans="1:26" x14ac:dyDescent="0.25">
      <c r="X388" s="88"/>
      <c r="Y388" s="88"/>
      <c r="Z388" s="88"/>
    </row>
    <row r="389" spans="1:26" x14ac:dyDescent="0.25">
      <c r="B389" s="22"/>
      <c r="C389" s="37"/>
      <c r="D389" s="22"/>
      <c r="E389" s="38"/>
      <c r="F389" s="22"/>
      <c r="G389" s="2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88"/>
      <c r="Y389" s="88"/>
      <c r="Z389" s="88"/>
    </row>
    <row r="390" spans="1:26" x14ac:dyDescent="0.25">
      <c r="B390" s="22"/>
      <c r="C390" s="37"/>
      <c r="D390" s="22"/>
      <c r="E390" s="38"/>
      <c r="F390" s="22"/>
      <c r="G390" s="2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88"/>
      <c r="Y390" s="88"/>
      <c r="Z390" s="88"/>
    </row>
    <row r="391" spans="1:26" x14ac:dyDescent="0.25">
      <c r="X391" s="88"/>
      <c r="Y391" s="88"/>
      <c r="Z391" s="88"/>
    </row>
    <row r="392" spans="1:26" x14ac:dyDescent="0.25">
      <c r="X392" s="88"/>
      <c r="Y392" s="88"/>
      <c r="Z392" s="88"/>
    </row>
    <row r="393" spans="1:26" x14ac:dyDescent="0.25">
      <c r="X393" s="88"/>
      <c r="Y393" s="88"/>
      <c r="Z393" s="88"/>
    </row>
    <row r="394" spans="1:26" x14ac:dyDescent="0.25">
      <c r="X394" s="88"/>
      <c r="Y394" s="88"/>
      <c r="Z394" s="88"/>
    </row>
    <row r="395" spans="1:26" x14ac:dyDescent="0.25">
      <c r="A395" s="33"/>
      <c r="B395" s="2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88"/>
      <c r="Y395" s="88"/>
      <c r="Z395" s="88"/>
    </row>
    <row r="396" spans="1:26" x14ac:dyDescent="0.25">
      <c r="A396" s="33"/>
      <c r="B396" s="2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88"/>
      <c r="Y396" s="88"/>
      <c r="Z396" s="88"/>
    </row>
    <row r="397" spans="1:26" x14ac:dyDescent="0.25">
      <c r="A397" s="33"/>
      <c r="B397" s="2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88"/>
      <c r="Y397" s="88"/>
      <c r="Z397" s="88"/>
    </row>
    <row r="398" spans="1:26" x14ac:dyDescent="0.25">
      <c r="X398" s="88"/>
      <c r="Y398" s="88"/>
      <c r="Z398" s="88"/>
    </row>
    <row r="399" spans="1:26" x14ac:dyDescent="0.25">
      <c r="X399" s="88"/>
      <c r="Y399" s="88"/>
      <c r="Z399" s="88"/>
    </row>
    <row r="400" spans="1:26" x14ac:dyDescent="0.25">
      <c r="X400" s="88"/>
      <c r="Y400" s="88"/>
      <c r="Z400" s="88"/>
    </row>
    <row r="401" spans="24:26" x14ac:dyDescent="0.25">
      <c r="X401" s="88"/>
      <c r="Y401" s="88"/>
      <c r="Z401" s="88"/>
    </row>
    <row r="402" spans="24:26" x14ac:dyDescent="0.25">
      <c r="X402" s="88"/>
      <c r="Y402" s="88"/>
      <c r="Z402" s="88"/>
    </row>
    <row r="403" spans="24:26" x14ac:dyDescent="0.25">
      <c r="X403" s="88"/>
      <c r="Y403" s="88"/>
      <c r="Z403" s="88"/>
    </row>
    <row r="404" spans="24:26" x14ac:dyDescent="0.25">
      <c r="X404" s="88"/>
      <c r="Y404" s="88"/>
      <c r="Z404" s="88"/>
    </row>
    <row r="405" spans="24:26" x14ac:dyDescent="0.25">
      <c r="X405" s="88"/>
      <c r="Y405" s="88"/>
      <c r="Z405" s="88"/>
    </row>
    <row r="406" spans="24:26" x14ac:dyDescent="0.25">
      <c r="X406" s="88"/>
      <c r="Y406" s="88"/>
      <c r="Z406" s="88"/>
    </row>
    <row r="407" spans="24:26" x14ac:dyDescent="0.25">
      <c r="X407" s="88"/>
      <c r="Y407" s="88"/>
      <c r="Z407" s="88"/>
    </row>
    <row r="408" spans="24:26" x14ac:dyDescent="0.25">
      <c r="X408" s="88"/>
      <c r="Y408" s="88"/>
      <c r="Z408" s="88"/>
    </row>
    <row r="409" spans="24:26" x14ac:dyDescent="0.25">
      <c r="X409" s="88"/>
      <c r="Y409" s="88"/>
      <c r="Z409" s="88"/>
    </row>
    <row r="410" spans="24:26" x14ac:dyDescent="0.25">
      <c r="X410" s="88"/>
      <c r="Y410" s="88"/>
      <c r="Z410" s="88"/>
    </row>
    <row r="411" spans="24:26" x14ac:dyDescent="0.25">
      <c r="X411" s="88"/>
      <c r="Y411" s="88"/>
      <c r="Z411" s="88"/>
    </row>
    <row r="412" spans="24:26" x14ac:dyDescent="0.25">
      <c r="X412" s="88"/>
      <c r="Y412" s="88"/>
      <c r="Z412" s="88"/>
    </row>
    <row r="413" spans="24:26" x14ac:dyDescent="0.25">
      <c r="X413" s="88"/>
      <c r="Y413" s="88"/>
      <c r="Z413" s="88"/>
    </row>
    <row r="414" spans="24:26" x14ac:dyDescent="0.25">
      <c r="X414" s="88"/>
      <c r="Y414" s="88"/>
      <c r="Z414" s="88"/>
    </row>
    <row r="415" spans="24:26" x14ac:dyDescent="0.25">
      <c r="X415" s="88"/>
      <c r="Y415" s="88"/>
      <c r="Z415" s="88"/>
    </row>
    <row r="416" spans="24:26" x14ac:dyDescent="0.25">
      <c r="X416" s="88"/>
      <c r="Y416" s="88"/>
      <c r="Z416" s="88"/>
    </row>
    <row r="417" spans="24:26" x14ac:dyDescent="0.25">
      <c r="X417" s="88"/>
      <c r="Y417" s="88"/>
      <c r="Z417" s="88"/>
    </row>
    <row r="418" spans="24:26" x14ac:dyDescent="0.25">
      <c r="X418" s="88"/>
      <c r="Y418" s="88"/>
      <c r="Z418" s="88"/>
    </row>
    <row r="419" spans="24:26" x14ac:dyDescent="0.25">
      <c r="X419" s="88"/>
      <c r="Y419" s="88"/>
      <c r="Z419" s="88"/>
    </row>
    <row r="420" spans="24:26" x14ac:dyDescent="0.25">
      <c r="X420" s="88"/>
      <c r="Y420" s="88"/>
      <c r="Z420" s="88"/>
    </row>
    <row r="421" spans="24:26" x14ac:dyDescent="0.25">
      <c r="X421" s="88"/>
      <c r="Y421" s="88"/>
      <c r="Z421" s="88"/>
    </row>
    <row r="422" spans="24:26" x14ac:dyDescent="0.25">
      <c r="X422" s="88"/>
      <c r="Y422" s="88"/>
      <c r="Z422" s="88"/>
    </row>
    <row r="423" spans="24:26" x14ac:dyDescent="0.25">
      <c r="X423" s="88"/>
      <c r="Y423" s="88"/>
      <c r="Z423" s="88"/>
    </row>
    <row r="424" spans="24:26" x14ac:dyDescent="0.25">
      <c r="X424" s="88"/>
      <c r="Y424" s="88"/>
      <c r="Z424" s="88"/>
    </row>
    <row r="425" spans="24:26" x14ac:dyDescent="0.25">
      <c r="X425" s="88"/>
      <c r="Y425" s="88"/>
      <c r="Z425" s="88"/>
    </row>
    <row r="426" spans="24:26" x14ac:dyDescent="0.25">
      <c r="X426" s="88"/>
      <c r="Y426" s="88"/>
      <c r="Z426" s="88"/>
    </row>
    <row r="427" spans="24:26" x14ac:dyDescent="0.25">
      <c r="X427" s="88"/>
      <c r="Y427" s="88"/>
      <c r="Z427" s="88"/>
    </row>
    <row r="428" spans="24:26" x14ac:dyDescent="0.25">
      <c r="X428" s="88"/>
      <c r="Y428" s="88"/>
      <c r="Z428" s="88"/>
    </row>
    <row r="429" spans="24:26" x14ac:dyDescent="0.25">
      <c r="X429" s="88"/>
      <c r="Y429" s="88"/>
      <c r="Z429" s="88"/>
    </row>
    <row r="430" spans="24:26" x14ac:dyDescent="0.25">
      <c r="X430" s="88"/>
      <c r="Y430" s="88"/>
      <c r="Z430" s="88"/>
    </row>
    <row r="431" spans="24:26" x14ac:dyDescent="0.25">
      <c r="X431" s="88"/>
      <c r="Y431" s="88"/>
      <c r="Z431" s="88"/>
    </row>
    <row r="432" spans="24:26" x14ac:dyDescent="0.25">
      <c r="X432" s="88"/>
      <c r="Y432" s="88"/>
      <c r="Z432" s="88"/>
    </row>
    <row r="433" spans="24:26" x14ac:dyDescent="0.25">
      <c r="X433" s="88"/>
      <c r="Y433" s="88"/>
      <c r="Z433" s="88"/>
    </row>
    <row r="434" spans="24:26" x14ac:dyDescent="0.25">
      <c r="X434" s="88"/>
      <c r="Y434" s="88"/>
      <c r="Z434" s="88"/>
    </row>
    <row r="435" spans="24:26" x14ac:dyDescent="0.25">
      <c r="X435" s="88"/>
      <c r="Y435" s="88"/>
      <c r="Z435" s="88"/>
    </row>
    <row r="436" spans="24:26" x14ac:dyDescent="0.25">
      <c r="X436" s="88"/>
      <c r="Y436" s="88"/>
      <c r="Z436" s="88"/>
    </row>
    <row r="437" spans="24:26" x14ac:dyDescent="0.25">
      <c r="X437" s="88"/>
      <c r="Y437" s="88"/>
      <c r="Z437" s="88"/>
    </row>
    <row r="438" spans="24:26" x14ac:dyDescent="0.25">
      <c r="X438" s="88"/>
      <c r="Y438" s="88"/>
      <c r="Z438" s="88"/>
    </row>
    <row r="439" spans="24:26" x14ac:dyDescent="0.25">
      <c r="X439" s="88"/>
      <c r="Y439" s="88"/>
      <c r="Z439" s="88"/>
    </row>
    <row r="440" spans="24:26" x14ac:dyDescent="0.25">
      <c r="X440" s="88"/>
      <c r="Y440" s="88"/>
      <c r="Z440" s="88"/>
    </row>
    <row r="441" spans="24:26" x14ac:dyDescent="0.25">
      <c r="X441" s="88"/>
      <c r="Y441" s="88"/>
      <c r="Z441" s="88"/>
    </row>
    <row r="442" spans="24:26" x14ac:dyDescent="0.25">
      <c r="X442" s="88"/>
      <c r="Y442" s="88"/>
      <c r="Z442" s="88"/>
    </row>
    <row r="443" spans="24:26" x14ac:dyDescent="0.25">
      <c r="X443" s="88"/>
      <c r="Y443" s="88"/>
      <c r="Z443" s="88"/>
    </row>
    <row r="444" spans="24:26" x14ac:dyDescent="0.25">
      <c r="X444" s="88"/>
      <c r="Y444" s="88"/>
      <c r="Z444" s="88"/>
    </row>
    <row r="445" spans="24:26" x14ac:dyDescent="0.25">
      <c r="X445" s="88"/>
      <c r="Y445" s="88"/>
      <c r="Z445" s="88"/>
    </row>
    <row r="446" spans="24:26" x14ac:dyDescent="0.25">
      <c r="X446" s="88"/>
      <c r="Y446" s="88"/>
      <c r="Z446" s="88"/>
    </row>
    <row r="447" spans="24:26" x14ac:dyDescent="0.25">
      <c r="X447" s="88"/>
      <c r="Y447" s="88"/>
      <c r="Z447" s="88"/>
    </row>
    <row r="448" spans="24:26" x14ac:dyDescent="0.25">
      <c r="X448" s="88"/>
      <c r="Y448" s="88"/>
      <c r="Z448" s="88"/>
    </row>
    <row r="449" spans="24:26" x14ac:dyDescent="0.25">
      <c r="X449" s="88"/>
      <c r="Y449" s="88"/>
      <c r="Z449" s="88"/>
    </row>
    <row r="450" spans="24:26" x14ac:dyDescent="0.25">
      <c r="X450" s="88"/>
      <c r="Y450" s="88"/>
      <c r="Z450" s="88"/>
    </row>
    <row r="451" spans="24:26" x14ac:dyDescent="0.25">
      <c r="X451" s="88"/>
      <c r="Y451" s="88"/>
      <c r="Z451" s="88"/>
    </row>
    <row r="452" spans="24:26" x14ac:dyDescent="0.25">
      <c r="X452" s="88"/>
      <c r="Y452" s="88"/>
      <c r="Z452" s="88"/>
    </row>
    <row r="453" spans="24:26" x14ac:dyDescent="0.25">
      <c r="X453" s="88"/>
      <c r="Y453" s="88"/>
      <c r="Z453" s="88"/>
    </row>
    <row r="454" spans="24:26" x14ac:dyDescent="0.25">
      <c r="X454" s="88"/>
      <c r="Y454" s="88"/>
      <c r="Z454" s="88"/>
    </row>
    <row r="455" spans="24:26" x14ac:dyDescent="0.25">
      <c r="X455" s="88"/>
      <c r="Y455" s="88"/>
      <c r="Z455" s="88"/>
    </row>
    <row r="456" spans="24:26" x14ac:dyDescent="0.25">
      <c r="X456" s="88"/>
      <c r="Y456" s="88"/>
      <c r="Z456" s="88"/>
    </row>
    <row r="457" spans="24:26" x14ac:dyDescent="0.25">
      <c r="X457" s="88"/>
      <c r="Y457" s="88"/>
      <c r="Z457" s="88"/>
    </row>
    <row r="458" spans="24:26" x14ac:dyDescent="0.25">
      <c r="X458" s="88"/>
      <c r="Y458" s="88"/>
      <c r="Z458" s="88"/>
    </row>
    <row r="459" spans="24:26" x14ac:dyDescent="0.25">
      <c r="X459" s="88"/>
      <c r="Y459" s="88"/>
      <c r="Z459" s="88"/>
    </row>
    <row r="460" spans="24:26" x14ac:dyDescent="0.25">
      <c r="X460" s="88"/>
      <c r="Y460" s="88"/>
      <c r="Z460" s="88"/>
    </row>
    <row r="461" spans="24:26" x14ac:dyDescent="0.25">
      <c r="X461" s="88"/>
      <c r="Y461" s="88"/>
      <c r="Z461" s="88"/>
    </row>
    <row r="462" spans="24:26" x14ac:dyDescent="0.25">
      <c r="X462" s="88"/>
      <c r="Y462" s="88"/>
      <c r="Z462" s="88"/>
    </row>
    <row r="463" spans="24:26" x14ac:dyDescent="0.25">
      <c r="X463" s="88"/>
      <c r="Y463" s="88"/>
      <c r="Z463" s="88"/>
    </row>
    <row r="464" spans="24:26" x14ac:dyDescent="0.25">
      <c r="X464" s="88"/>
      <c r="Y464" s="88"/>
      <c r="Z464" s="88"/>
    </row>
    <row r="465" spans="24:26" x14ac:dyDescent="0.25">
      <c r="X465" s="88"/>
      <c r="Y465" s="88"/>
      <c r="Z465" s="88"/>
    </row>
    <row r="466" spans="24:26" x14ac:dyDescent="0.25">
      <c r="X466" s="88"/>
      <c r="Y466" s="88"/>
      <c r="Z466" s="88"/>
    </row>
    <row r="467" spans="24:26" x14ac:dyDescent="0.25">
      <c r="X467" s="88"/>
      <c r="Y467" s="88"/>
      <c r="Z467" s="88"/>
    </row>
    <row r="468" spans="24:26" x14ac:dyDescent="0.25">
      <c r="X468" s="88"/>
      <c r="Y468" s="88"/>
      <c r="Z468" s="88"/>
    </row>
    <row r="469" spans="24:26" x14ac:dyDescent="0.25">
      <c r="X469" s="88"/>
      <c r="Y469" s="88"/>
      <c r="Z469" s="88"/>
    </row>
    <row r="470" spans="24:26" x14ac:dyDescent="0.25">
      <c r="X470" s="88"/>
      <c r="Y470" s="88"/>
      <c r="Z470" s="88"/>
    </row>
    <row r="471" spans="24:26" x14ac:dyDescent="0.25">
      <c r="X471" s="88"/>
      <c r="Y471" s="88"/>
      <c r="Z471" s="88"/>
    </row>
    <row r="472" spans="24:26" x14ac:dyDescent="0.25">
      <c r="X472" s="88"/>
      <c r="Y472" s="88"/>
      <c r="Z472" s="88"/>
    </row>
    <row r="473" spans="24:26" x14ac:dyDescent="0.25">
      <c r="X473" s="88"/>
      <c r="Y473" s="88"/>
      <c r="Z473" s="88"/>
    </row>
    <row r="474" spans="24:26" x14ac:dyDescent="0.25">
      <c r="X474" s="88"/>
      <c r="Y474" s="88"/>
      <c r="Z474" s="88"/>
    </row>
    <row r="475" spans="24:26" x14ac:dyDescent="0.25">
      <c r="X475" s="88"/>
      <c r="Y475" s="88"/>
      <c r="Z475" s="88"/>
    </row>
    <row r="476" spans="24:26" x14ac:dyDescent="0.25">
      <c r="X476" s="88"/>
      <c r="Y476" s="88"/>
      <c r="Z476" s="88"/>
    </row>
    <row r="477" spans="24:26" x14ac:dyDescent="0.25">
      <c r="X477" s="88"/>
      <c r="Y477" s="88"/>
      <c r="Z477" s="88"/>
    </row>
    <row r="478" spans="24:26" x14ac:dyDescent="0.25">
      <c r="X478" s="88"/>
      <c r="Y478" s="88"/>
      <c r="Z478" s="88"/>
    </row>
    <row r="479" spans="24:26" x14ac:dyDescent="0.25">
      <c r="X479" s="88"/>
      <c r="Y479" s="88"/>
      <c r="Z479" s="88"/>
    </row>
    <row r="480" spans="24:26" x14ac:dyDescent="0.25">
      <c r="X480" s="88"/>
      <c r="Y480" s="88"/>
      <c r="Z480" s="88"/>
    </row>
    <row r="481" spans="24:26" x14ac:dyDescent="0.25">
      <c r="X481" s="88"/>
      <c r="Y481" s="88"/>
      <c r="Z481" s="88"/>
    </row>
    <row r="482" spans="24:26" x14ac:dyDescent="0.25">
      <c r="X482" s="88"/>
      <c r="Y482" s="88"/>
      <c r="Z482" s="88"/>
    </row>
    <row r="483" spans="24:26" x14ac:dyDescent="0.25">
      <c r="X483" s="88"/>
      <c r="Y483" s="88"/>
      <c r="Z483" s="88"/>
    </row>
    <row r="484" spans="24:26" x14ac:dyDescent="0.25">
      <c r="X484" s="88"/>
      <c r="Y484" s="88"/>
      <c r="Z484" s="88"/>
    </row>
    <row r="485" spans="24:26" x14ac:dyDescent="0.25">
      <c r="X485" s="88"/>
      <c r="Y485" s="88"/>
      <c r="Z485" s="88"/>
    </row>
    <row r="486" spans="24:26" x14ac:dyDescent="0.25">
      <c r="X486" s="88"/>
      <c r="Y486" s="88"/>
      <c r="Z486" s="88"/>
    </row>
    <row r="487" spans="24:26" x14ac:dyDescent="0.25">
      <c r="X487" s="88"/>
      <c r="Y487" s="88"/>
      <c r="Z487" s="88"/>
    </row>
    <row r="488" spans="24:26" x14ac:dyDescent="0.25">
      <c r="X488" s="88"/>
      <c r="Y488" s="88"/>
      <c r="Z488" s="88"/>
    </row>
    <row r="489" spans="24:26" x14ac:dyDescent="0.25">
      <c r="X489" s="88"/>
      <c r="Y489" s="88"/>
      <c r="Z489" s="88"/>
    </row>
    <row r="490" spans="24:26" x14ac:dyDescent="0.25">
      <c r="X490" s="88"/>
      <c r="Y490" s="88"/>
      <c r="Z490" s="88"/>
    </row>
    <row r="491" spans="24:26" x14ac:dyDescent="0.25">
      <c r="X491" s="88"/>
      <c r="Y491" s="88"/>
      <c r="Z491" s="88"/>
    </row>
    <row r="492" spans="24:26" x14ac:dyDescent="0.25">
      <c r="X492" s="88"/>
      <c r="Y492" s="88"/>
      <c r="Z492" s="88"/>
    </row>
    <row r="493" spans="24:26" x14ac:dyDescent="0.25">
      <c r="X493" s="88"/>
      <c r="Y493" s="88"/>
      <c r="Z493" s="88"/>
    </row>
    <row r="494" spans="24:26" x14ac:dyDescent="0.25">
      <c r="X494" s="88"/>
      <c r="Y494" s="88"/>
      <c r="Z494" s="88"/>
    </row>
    <row r="495" spans="24:26" x14ac:dyDescent="0.25">
      <c r="X495" s="88"/>
      <c r="Y495" s="88"/>
      <c r="Z495" s="88"/>
    </row>
    <row r="496" spans="24:26" x14ac:dyDescent="0.25">
      <c r="X496" s="88"/>
      <c r="Y496" s="88"/>
      <c r="Z496" s="88"/>
    </row>
    <row r="497" spans="24:26" x14ac:dyDescent="0.25">
      <c r="X497" s="88"/>
      <c r="Y497" s="88"/>
      <c r="Z497" s="88"/>
    </row>
    <row r="498" spans="24:26" x14ac:dyDescent="0.25">
      <c r="X498" s="88"/>
      <c r="Y498" s="88"/>
      <c r="Z498" s="88"/>
    </row>
    <row r="499" spans="24:26" x14ac:dyDescent="0.25">
      <c r="X499" s="88"/>
      <c r="Y499" s="88"/>
      <c r="Z499" s="88"/>
    </row>
    <row r="500" spans="24:26" x14ac:dyDescent="0.25">
      <c r="X500" s="88"/>
      <c r="Y500" s="88"/>
      <c r="Z500" s="88"/>
    </row>
    <row r="501" spans="24:26" x14ac:dyDescent="0.25">
      <c r="X501" s="88"/>
      <c r="Y501" s="88"/>
      <c r="Z501" s="88"/>
    </row>
    <row r="502" spans="24:26" x14ac:dyDescent="0.25">
      <c r="X502" s="88"/>
      <c r="Y502" s="88"/>
      <c r="Z502" s="88"/>
    </row>
    <row r="503" spans="24:26" x14ac:dyDescent="0.25">
      <c r="X503" s="88"/>
      <c r="Y503" s="88"/>
      <c r="Z503" s="88"/>
    </row>
    <row r="504" spans="24:26" x14ac:dyDescent="0.25">
      <c r="X504" s="88"/>
      <c r="Y504" s="88"/>
      <c r="Z504" s="88"/>
    </row>
    <row r="505" spans="24:26" x14ac:dyDescent="0.25">
      <c r="X505" s="88"/>
      <c r="Y505" s="88"/>
      <c r="Z505" s="88"/>
    </row>
    <row r="506" spans="24:26" x14ac:dyDescent="0.25">
      <c r="X506" s="88"/>
      <c r="Y506" s="88"/>
      <c r="Z506" s="88"/>
    </row>
    <row r="507" spans="24:26" x14ac:dyDescent="0.25">
      <c r="X507" s="88"/>
      <c r="Y507" s="88"/>
      <c r="Z507" s="88"/>
    </row>
    <row r="508" spans="24:26" x14ac:dyDescent="0.25">
      <c r="X508" s="88"/>
      <c r="Y508" s="88"/>
      <c r="Z508" s="88"/>
    </row>
    <row r="509" spans="24:26" x14ac:dyDescent="0.25">
      <c r="X509" s="88"/>
      <c r="Y509" s="88"/>
      <c r="Z509" s="88"/>
    </row>
    <row r="510" spans="24:26" x14ac:dyDescent="0.25">
      <c r="X510" s="88"/>
      <c r="Y510" s="88"/>
      <c r="Z510" s="88"/>
    </row>
    <row r="511" spans="24:26" x14ac:dyDescent="0.25">
      <c r="X511" s="88"/>
      <c r="Y511" s="88"/>
      <c r="Z511" s="88"/>
    </row>
    <row r="512" spans="24:26" x14ac:dyDescent="0.25">
      <c r="X512" s="88"/>
      <c r="Y512" s="88"/>
      <c r="Z512" s="88"/>
    </row>
    <row r="513" spans="24:26" x14ac:dyDescent="0.25">
      <c r="X513" s="88"/>
      <c r="Y513" s="88"/>
      <c r="Z513" s="88"/>
    </row>
    <row r="514" spans="24:26" x14ac:dyDescent="0.25">
      <c r="X514" s="88"/>
      <c r="Y514" s="88"/>
      <c r="Z514" s="88"/>
    </row>
    <row r="515" spans="24:26" x14ac:dyDescent="0.25">
      <c r="X515" s="88"/>
      <c r="Y515" s="88"/>
      <c r="Z515" s="88"/>
    </row>
    <row r="516" spans="24:26" x14ac:dyDescent="0.25">
      <c r="X516" s="88"/>
      <c r="Y516" s="88"/>
      <c r="Z516" s="88"/>
    </row>
    <row r="517" spans="24:26" x14ac:dyDescent="0.25">
      <c r="X517" s="88"/>
      <c r="Y517" s="88"/>
      <c r="Z517" s="88"/>
    </row>
    <row r="518" spans="24:26" x14ac:dyDescent="0.25">
      <c r="X518" s="88"/>
      <c r="Y518" s="88"/>
      <c r="Z518" s="88"/>
    </row>
    <row r="519" spans="24:26" x14ac:dyDescent="0.25">
      <c r="X519" s="88"/>
      <c r="Y519" s="88"/>
      <c r="Z519" s="88"/>
    </row>
    <row r="520" spans="24:26" x14ac:dyDescent="0.25">
      <c r="X520" s="88"/>
      <c r="Y520" s="88"/>
      <c r="Z520" s="88"/>
    </row>
    <row r="521" spans="24:26" x14ac:dyDescent="0.25">
      <c r="X521" s="88"/>
      <c r="Y521" s="88"/>
      <c r="Z521" s="88"/>
    </row>
    <row r="522" spans="24:26" x14ac:dyDescent="0.25">
      <c r="X522" s="88"/>
      <c r="Y522" s="88"/>
      <c r="Z522" s="88"/>
    </row>
    <row r="523" spans="24:26" x14ac:dyDescent="0.25">
      <c r="X523" s="88"/>
      <c r="Y523" s="88"/>
      <c r="Z523" s="88"/>
    </row>
    <row r="524" spans="24:26" x14ac:dyDescent="0.25">
      <c r="X524" s="88"/>
      <c r="Y524" s="88"/>
      <c r="Z524" s="88"/>
    </row>
    <row r="525" spans="24:26" x14ac:dyDescent="0.25">
      <c r="X525" s="88"/>
      <c r="Y525" s="88"/>
      <c r="Z525" s="88"/>
    </row>
    <row r="526" spans="24:26" x14ac:dyDescent="0.25">
      <c r="X526" s="88"/>
      <c r="Y526" s="88"/>
      <c r="Z526" s="88"/>
    </row>
    <row r="527" spans="24:26" x14ac:dyDescent="0.25">
      <c r="X527" s="88"/>
      <c r="Y527" s="88"/>
      <c r="Z527" s="88"/>
    </row>
    <row r="528" spans="24:26" x14ac:dyDescent="0.25">
      <c r="X528" s="88"/>
      <c r="Y528" s="88"/>
      <c r="Z528" s="88"/>
    </row>
    <row r="529" spans="24:26" x14ac:dyDescent="0.25">
      <c r="X529" s="88"/>
      <c r="Y529" s="88"/>
      <c r="Z529" s="88"/>
    </row>
    <row r="530" spans="24:26" x14ac:dyDescent="0.25">
      <c r="X530" s="88"/>
      <c r="Y530" s="88"/>
      <c r="Z530" s="88"/>
    </row>
    <row r="531" spans="24:26" x14ac:dyDescent="0.25">
      <c r="X531" s="88"/>
      <c r="Y531" s="88"/>
      <c r="Z531" s="88"/>
    </row>
    <row r="532" spans="24:26" x14ac:dyDescent="0.25">
      <c r="X532" s="88"/>
      <c r="Y532" s="88"/>
      <c r="Z532" s="88"/>
    </row>
    <row r="533" spans="24:26" x14ac:dyDescent="0.25">
      <c r="X533" s="88"/>
      <c r="Y533" s="88"/>
      <c r="Z533" s="88"/>
    </row>
    <row r="534" spans="24:26" x14ac:dyDescent="0.25">
      <c r="X534" s="88"/>
      <c r="Y534" s="88"/>
      <c r="Z534" s="88"/>
    </row>
    <row r="535" spans="24:26" x14ac:dyDescent="0.25">
      <c r="X535" s="88"/>
      <c r="Y535" s="88"/>
      <c r="Z535" s="88"/>
    </row>
    <row r="536" spans="24:26" x14ac:dyDescent="0.25">
      <c r="X536" s="88"/>
      <c r="Y536" s="88"/>
      <c r="Z536" s="88"/>
    </row>
    <row r="537" spans="24:26" x14ac:dyDescent="0.25">
      <c r="X537" s="88"/>
      <c r="Y537" s="88"/>
      <c r="Z537" s="88"/>
    </row>
    <row r="538" spans="24:26" x14ac:dyDescent="0.25">
      <c r="X538" s="88"/>
      <c r="Y538" s="88"/>
      <c r="Z538" s="88"/>
    </row>
    <row r="539" spans="24:26" x14ac:dyDescent="0.25">
      <c r="X539" s="88"/>
      <c r="Y539" s="88"/>
      <c r="Z539" s="88"/>
    </row>
    <row r="540" spans="24:26" x14ac:dyDescent="0.25">
      <c r="X540" s="88"/>
      <c r="Y540" s="88"/>
      <c r="Z540" s="88"/>
    </row>
    <row r="541" spans="24:26" x14ac:dyDescent="0.25">
      <c r="X541" s="88"/>
      <c r="Y541" s="88"/>
      <c r="Z541" s="88"/>
    </row>
    <row r="542" spans="24:26" x14ac:dyDescent="0.25">
      <c r="X542" s="88"/>
      <c r="Y542" s="88"/>
      <c r="Z542" s="88"/>
    </row>
    <row r="543" spans="24:26" x14ac:dyDescent="0.25">
      <c r="X543" s="88"/>
      <c r="Y543" s="88"/>
      <c r="Z543" s="88"/>
    </row>
    <row r="544" spans="24:26" x14ac:dyDescent="0.25">
      <c r="X544" s="88"/>
      <c r="Y544" s="88"/>
      <c r="Z544" s="88"/>
    </row>
    <row r="545" spans="24:26" x14ac:dyDescent="0.25">
      <c r="X545" s="88"/>
      <c r="Y545" s="88"/>
      <c r="Z545" s="88"/>
    </row>
    <row r="546" spans="24:26" x14ac:dyDescent="0.25">
      <c r="X546" s="88"/>
      <c r="Y546" s="88"/>
      <c r="Z546" s="88"/>
    </row>
    <row r="547" spans="24:26" x14ac:dyDescent="0.25">
      <c r="X547" s="88"/>
      <c r="Y547" s="88"/>
      <c r="Z547" s="88"/>
    </row>
    <row r="548" spans="24:26" x14ac:dyDescent="0.25">
      <c r="X548" s="88"/>
      <c r="Y548" s="88"/>
      <c r="Z548" s="88"/>
    </row>
    <row r="549" spans="24:26" x14ac:dyDescent="0.25">
      <c r="X549" s="88"/>
      <c r="Y549" s="88"/>
      <c r="Z549" s="88"/>
    </row>
    <row r="550" spans="24:26" x14ac:dyDescent="0.25">
      <c r="X550" s="88"/>
      <c r="Y550" s="88"/>
      <c r="Z550" s="88"/>
    </row>
    <row r="551" spans="24:26" x14ac:dyDescent="0.25">
      <c r="X551" s="88"/>
      <c r="Y551" s="88"/>
      <c r="Z551" s="88"/>
    </row>
    <row r="552" spans="24:26" x14ac:dyDescent="0.25">
      <c r="X552" s="88"/>
      <c r="Y552" s="88"/>
      <c r="Z552" s="88"/>
    </row>
    <row r="553" spans="24:26" x14ac:dyDescent="0.25">
      <c r="X553" s="88"/>
      <c r="Y553" s="88"/>
      <c r="Z553" s="88"/>
    </row>
    <row r="554" spans="24:26" x14ac:dyDescent="0.25">
      <c r="X554" s="88"/>
      <c r="Y554" s="88"/>
      <c r="Z554" s="88"/>
    </row>
    <row r="555" spans="24:26" x14ac:dyDescent="0.25">
      <c r="X555" s="88"/>
      <c r="Y555" s="88"/>
      <c r="Z555" s="88"/>
    </row>
    <row r="556" spans="24:26" x14ac:dyDescent="0.25">
      <c r="X556" s="88"/>
      <c r="Y556" s="88"/>
      <c r="Z556" s="88"/>
    </row>
    <row r="557" spans="24:26" x14ac:dyDescent="0.25">
      <c r="X557" s="88"/>
      <c r="Y557" s="88"/>
      <c r="Z557" s="88"/>
    </row>
    <row r="558" spans="24:26" x14ac:dyDescent="0.25">
      <c r="X558" s="88"/>
      <c r="Y558" s="88"/>
      <c r="Z558" s="88"/>
    </row>
    <row r="559" spans="24:26" x14ac:dyDescent="0.25">
      <c r="X559" s="88"/>
      <c r="Y559" s="88"/>
      <c r="Z559" s="88"/>
    </row>
    <row r="560" spans="24:26" x14ac:dyDescent="0.25">
      <c r="X560" s="88"/>
      <c r="Y560" s="88"/>
      <c r="Z560" s="88"/>
    </row>
    <row r="561" spans="24:26" x14ac:dyDescent="0.25">
      <c r="X561" s="88"/>
      <c r="Y561" s="88"/>
      <c r="Z561" s="88"/>
    </row>
    <row r="562" spans="24:26" x14ac:dyDescent="0.25">
      <c r="X562" s="88"/>
      <c r="Y562" s="88"/>
      <c r="Z562" s="88"/>
    </row>
    <row r="563" spans="24:26" x14ac:dyDescent="0.25">
      <c r="X563" s="88"/>
      <c r="Y563" s="88"/>
      <c r="Z563" s="88"/>
    </row>
    <row r="564" spans="24:26" x14ac:dyDescent="0.25">
      <c r="X564" s="88"/>
      <c r="Y564" s="88"/>
      <c r="Z564" s="88"/>
    </row>
    <row r="565" spans="24:26" x14ac:dyDescent="0.25">
      <c r="X565" s="88"/>
      <c r="Y565" s="88"/>
      <c r="Z565" s="88"/>
    </row>
    <row r="566" spans="24:26" x14ac:dyDescent="0.25">
      <c r="X566" s="88"/>
      <c r="Y566" s="88"/>
      <c r="Z566" s="88"/>
    </row>
    <row r="567" spans="24:26" x14ac:dyDescent="0.25">
      <c r="X567" s="88"/>
      <c r="Y567" s="88"/>
      <c r="Z567" s="88"/>
    </row>
    <row r="568" spans="24:26" x14ac:dyDescent="0.25">
      <c r="X568" s="88"/>
      <c r="Y568" s="88"/>
      <c r="Z568" s="88"/>
    </row>
    <row r="569" spans="24:26" x14ac:dyDescent="0.25">
      <c r="X569" s="88"/>
      <c r="Y569" s="88"/>
      <c r="Z569" s="88"/>
    </row>
    <row r="570" spans="24:26" x14ac:dyDescent="0.25">
      <c r="X570" s="88"/>
      <c r="Y570" s="88"/>
      <c r="Z570" s="88"/>
    </row>
    <row r="571" spans="24:26" x14ac:dyDescent="0.25">
      <c r="X571" s="88"/>
      <c r="Y571" s="88"/>
      <c r="Z571" s="88"/>
    </row>
    <row r="572" spans="24:26" x14ac:dyDescent="0.25">
      <c r="X572" s="88"/>
      <c r="Y572" s="88"/>
      <c r="Z572" s="88"/>
    </row>
    <row r="573" spans="24:26" x14ac:dyDescent="0.25">
      <c r="X573" s="88"/>
      <c r="Y573" s="88"/>
      <c r="Z573" s="88"/>
    </row>
    <row r="574" spans="24:26" x14ac:dyDescent="0.25">
      <c r="X574" s="88"/>
      <c r="Y574" s="88"/>
      <c r="Z574" s="88"/>
    </row>
    <row r="575" spans="24:26" x14ac:dyDescent="0.25">
      <c r="X575" s="88"/>
      <c r="Y575" s="88"/>
      <c r="Z575" s="88"/>
    </row>
    <row r="576" spans="24:26" x14ac:dyDescent="0.25">
      <c r="X576" s="88"/>
      <c r="Y576" s="88"/>
      <c r="Z576" s="88"/>
    </row>
    <row r="577" spans="24:26" x14ac:dyDescent="0.25">
      <c r="X577" s="88"/>
      <c r="Y577" s="88"/>
      <c r="Z577" s="88"/>
    </row>
    <row r="578" spans="24:26" x14ac:dyDescent="0.25">
      <c r="X578" s="88"/>
      <c r="Y578" s="88"/>
      <c r="Z578" s="88"/>
    </row>
    <row r="579" spans="24:26" x14ac:dyDescent="0.25">
      <c r="X579" s="88"/>
      <c r="Y579" s="88"/>
      <c r="Z579" s="88"/>
    </row>
    <row r="580" spans="24:26" x14ac:dyDescent="0.25">
      <c r="X580" s="88"/>
      <c r="Y580" s="88"/>
      <c r="Z580" s="88"/>
    </row>
    <row r="581" spans="24:26" x14ac:dyDescent="0.25">
      <c r="X581" s="88"/>
      <c r="Y581" s="88"/>
      <c r="Z581" s="88"/>
    </row>
    <row r="582" spans="24:26" x14ac:dyDescent="0.25">
      <c r="X582" s="88"/>
      <c r="Y582" s="88"/>
      <c r="Z582" s="88"/>
    </row>
    <row r="583" spans="24:26" x14ac:dyDescent="0.25">
      <c r="X583" s="88"/>
      <c r="Y583" s="88"/>
      <c r="Z583" s="88"/>
    </row>
    <row r="584" spans="24:26" x14ac:dyDescent="0.25">
      <c r="X584" s="88"/>
      <c r="Y584" s="88"/>
      <c r="Z584" s="88"/>
    </row>
    <row r="585" spans="24:26" x14ac:dyDescent="0.25">
      <c r="X585" s="88"/>
      <c r="Y585" s="88"/>
      <c r="Z585" s="88"/>
    </row>
    <row r="586" spans="24:26" x14ac:dyDescent="0.25">
      <c r="X586" s="88"/>
      <c r="Y586" s="88"/>
      <c r="Z586" s="88"/>
    </row>
    <row r="587" spans="24:26" x14ac:dyDescent="0.25">
      <c r="X587" s="88"/>
      <c r="Y587" s="88"/>
      <c r="Z587" s="88"/>
    </row>
    <row r="588" spans="24:26" x14ac:dyDescent="0.25">
      <c r="X588" s="88"/>
      <c r="Y588" s="88"/>
      <c r="Z588" s="88"/>
    </row>
    <row r="589" spans="24:26" x14ac:dyDescent="0.25">
      <c r="X589" s="88"/>
      <c r="Y589" s="88"/>
      <c r="Z589" s="88"/>
    </row>
    <row r="590" spans="24:26" x14ac:dyDescent="0.25">
      <c r="X590" s="88"/>
      <c r="Y590" s="88"/>
      <c r="Z590" s="88"/>
    </row>
    <row r="591" spans="24:26" x14ac:dyDescent="0.25">
      <c r="X591" s="88"/>
      <c r="Y591" s="88"/>
      <c r="Z591" s="88"/>
    </row>
    <row r="592" spans="24:26" x14ac:dyDescent="0.25">
      <c r="X592" s="88"/>
      <c r="Y592" s="88"/>
      <c r="Z592" s="88"/>
    </row>
    <row r="593" spans="24:26" x14ac:dyDescent="0.25">
      <c r="X593" s="88"/>
      <c r="Y593" s="88"/>
      <c r="Z593" s="88"/>
    </row>
    <row r="594" spans="24:26" x14ac:dyDescent="0.25">
      <c r="X594" s="88"/>
      <c r="Y594" s="88"/>
      <c r="Z594" s="88"/>
    </row>
    <row r="595" spans="24:26" x14ac:dyDescent="0.25">
      <c r="X595" s="88"/>
      <c r="Y595" s="88"/>
      <c r="Z595" s="88"/>
    </row>
    <row r="596" spans="24:26" x14ac:dyDescent="0.25">
      <c r="X596" s="88"/>
      <c r="Y596" s="88"/>
      <c r="Z596" s="88"/>
    </row>
    <row r="597" spans="24:26" x14ac:dyDescent="0.25">
      <c r="X597" s="88"/>
      <c r="Y597" s="88"/>
      <c r="Z597" s="88"/>
    </row>
    <row r="598" spans="24:26" x14ac:dyDescent="0.25">
      <c r="X598" s="88"/>
      <c r="Y598" s="88"/>
      <c r="Z598" s="88"/>
    </row>
    <row r="599" spans="24:26" x14ac:dyDescent="0.25">
      <c r="X599" s="88"/>
      <c r="Y599" s="88"/>
      <c r="Z599" s="88"/>
    </row>
    <row r="600" spans="24:26" x14ac:dyDescent="0.25">
      <c r="X600" s="88"/>
      <c r="Y600" s="88"/>
      <c r="Z600" s="88"/>
    </row>
    <row r="601" spans="24:26" x14ac:dyDescent="0.25">
      <c r="X601" s="88"/>
      <c r="Y601" s="88"/>
      <c r="Z601" s="88"/>
    </row>
    <row r="602" spans="24:26" x14ac:dyDescent="0.25">
      <c r="X602" s="88"/>
      <c r="Y602" s="88"/>
      <c r="Z602" s="88"/>
    </row>
    <row r="603" spans="24:26" x14ac:dyDescent="0.25">
      <c r="X603" s="88"/>
      <c r="Y603" s="88"/>
      <c r="Z603" s="88"/>
    </row>
    <row r="604" spans="24:26" x14ac:dyDescent="0.25">
      <c r="X604" s="88"/>
      <c r="Y604" s="88"/>
      <c r="Z604" s="88"/>
    </row>
    <row r="605" spans="24:26" x14ac:dyDescent="0.25">
      <c r="X605" s="88"/>
      <c r="Y605" s="88"/>
      <c r="Z605" s="88"/>
    </row>
    <row r="606" spans="24:26" x14ac:dyDescent="0.25">
      <c r="X606" s="88"/>
      <c r="Y606" s="88"/>
      <c r="Z606" s="88"/>
    </row>
    <row r="607" spans="24:26" x14ac:dyDescent="0.25">
      <c r="X607" s="88"/>
      <c r="Y607" s="88"/>
      <c r="Z607" s="88"/>
    </row>
    <row r="608" spans="24:26" x14ac:dyDescent="0.25">
      <c r="X608" s="88"/>
      <c r="Y608" s="88"/>
      <c r="Z608" s="88"/>
    </row>
    <row r="609" spans="24:26" x14ac:dyDescent="0.25">
      <c r="X609" s="88"/>
      <c r="Y609" s="88"/>
      <c r="Z609" s="88"/>
    </row>
    <row r="610" spans="24:26" x14ac:dyDescent="0.25">
      <c r="X610" s="88"/>
      <c r="Y610" s="88"/>
      <c r="Z610" s="88"/>
    </row>
    <row r="611" spans="24:26" x14ac:dyDescent="0.25">
      <c r="X611" s="88"/>
      <c r="Y611" s="88"/>
      <c r="Z611" s="88"/>
    </row>
    <row r="612" spans="24:26" x14ac:dyDescent="0.25">
      <c r="X612" s="88"/>
      <c r="Y612" s="88"/>
      <c r="Z612" s="88"/>
    </row>
    <row r="613" spans="24:26" x14ac:dyDescent="0.25">
      <c r="X613" s="88"/>
      <c r="Y613" s="88"/>
      <c r="Z613" s="88"/>
    </row>
    <row r="614" spans="24:26" x14ac:dyDescent="0.25">
      <c r="X614" s="88"/>
      <c r="Y614" s="88"/>
      <c r="Z614" s="88"/>
    </row>
    <row r="615" spans="24:26" x14ac:dyDescent="0.25">
      <c r="X615" s="88"/>
      <c r="Y615" s="88"/>
      <c r="Z615" s="88"/>
    </row>
    <row r="616" spans="24:26" x14ac:dyDescent="0.25">
      <c r="X616" s="88"/>
      <c r="Y616" s="88"/>
      <c r="Z616" s="88"/>
    </row>
    <row r="617" spans="24:26" x14ac:dyDescent="0.25">
      <c r="X617" s="88"/>
      <c r="Y617" s="88"/>
      <c r="Z617" s="88"/>
    </row>
    <row r="618" spans="24:26" x14ac:dyDescent="0.25">
      <c r="X618" s="88"/>
      <c r="Y618" s="88"/>
      <c r="Z618" s="88"/>
    </row>
    <row r="619" spans="24:26" x14ac:dyDescent="0.25">
      <c r="X619" s="88"/>
      <c r="Y619" s="88"/>
      <c r="Z619" s="88"/>
    </row>
    <row r="620" spans="24:26" x14ac:dyDescent="0.25">
      <c r="X620" s="88"/>
      <c r="Y620" s="88"/>
      <c r="Z620" s="88"/>
    </row>
    <row r="621" spans="24:26" x14ac:dyDescent="0.25">
      <c r="X621" s="88"/>
      <c r="Y621" s="88"/>
      <c r="Z621" s="88"/>
    </row>
    <row r="622" spans="24:26" x14ac:dyDescent="0.25">
      <c r="X622" s="88"/>
      <c r="Y622" s="88"/>
      <c r="Z622" s="88"/>
    </row>
    <row r="623" spans="24:26" x14ac:dyDescent="0.25">
      <c r="X623" s="88"/>
      <c r="Y623" s="88"/>
      <c r="Z623" s="88"/>
    </row>
    <row r="624" spans="24:26" x14ac:dyDescent="0.25">
      <c r="X624" s="88"/>
      <c r="Y624" s="88"/>
      <c r="Z624" s="88"/>
    </row>
    <row r="625" spans="24:26" x14ac:dyDescent="0.25">
      <c r="X625" s="88"/>
      <c r="Y625" s="88"/>
      <c r="Z625" s="88"/>
    </row>
    <row r="626" spans="24:26" x14ac:dyDescent="0.25">
      <c r="X626" s="88"/>
      <c r="Y626" s="88"/>
      <c r="Z626" s="88"/>
    </row>
    <row r="627" spans="24:26" x14ac:dyDescent="0.25">
      <c r="X627" s="88"/>
      <c r="Y627" s="88"/>
      <c r="Z627" s="88"/>
    </row>
    <row r="628" spans="24:26" x14ac:dyDescent="0.25">
      <c r="X628" s="88"/>
      <c r="Y628" s="88"/>
      <c r="Z628" s="88"/>
    </row>
    <row r="629" spans="24:26" x14ac:dyDescent="0.25">
      <c r="X629" s="88"/>
      <c r="Y629" s="88"/>
      <c r="Z629" s="88"/>
    </row>
    <row r="630" spans="24:26" x14ac:dyDescent="0.25">
      <c r="X630" s="88"/>
      <c r="Y630" s="88"/>
      <c r="Z630" s="88"/>
    </row>
    <row r="631" spans="24:26" x14ac:dyDescent="0.25">
      <c r="X631" s="88"/>
      <c r="Y631" s="88"/>
      <c r="Z631" s="88"/>
    </row>
    <row r="632" spans="24:26" x14ac:dyDescent="0.25">
      <c r="X632" s="88"/>
      <c r="Y632" s="88"/>
      <c r="Z632" s="88"/>
    </row>
    <row r="633" spans="24:26" x14ac:dyDescent="0.25">
      <c r="X633" s="88"/>
      <c r="Y633" s="88"/>
      <c r="Z633" s="88"/>
    </row>
    <row r="634" spans="24:26" x14ac:dyDescent="0.25">
      <c r="X634" s="88"/>
      <c r="Y634" s="88"/>
      <c r="Z634" s="88"/>
    </row>
    <row r="635" spans="24:26" x14ac:dyDescent="0.25">
      <c r="X635" s="88"/>
      <c r="Y635" s="88"/>
      <c r="Z635" s="88"/>
    </row>
    <row r="636" spans="24:26" x14ac:dyDescent="0.25">
      <c r="X636" s="88"/>
      <c r="Y636" s="88"/>
      <c r="Z636" s="88"/>
    </row>
    <row r="637" spans="24:26" x14ac:dyDescent="0.25">
      <c r="X637" s="88"/>
      <c r="Y637" s="88"/>
      <c r="Z637" s="88"/>
    </row>
    <row r="638" spans="24:26" x14ac:dyDescent="0.25">
      <c r="X638" s="88"/>
      <c r="Y638" s="88"/>
      <c r="Z638" s="88"/>
    </row>
    <row r="639" spans="24:26" x14ac:dyDescent="0.25">
      <c r="X639" s="88"/>
      <c r="Y639" s="88"/>
      <c r="Z639" s="88"/>
    </row>
    <row r="640" spans="24:26" x14ac:dyDescent="0.25">
      <c r="X640" s="88"/>
      <c r="Y640" s="88"/>
      <c r="Z640" s="88"/>
    </row>
    <row r="641" spans="24:26" x14ac:dyDescent="0.25">
      <c r="X641" s="88"/>
      <c r="Y641" s="88"/>
      <c r="Z641" s="88"/>
    </row>
    <row r="642" spans="24:26" x14ac:dyDescent="0.25">
      <c r="X642" s="88"/>
      <c r="Y642" s="88"/>
      <c r="Z642" s="88"/>
    </row>
    <row r="643" spans="24:26" x14ac:dyDescent="0.25">
      <c r="X643" s="88"/>
      <c r="Y643" s="88"/>
      <c r="Z643" s="88"/>
    </row>
    <row r="644" spans="24:26" x14ac:dyDescent="0.25">
      <c r="X644" s="88"/>
      <c r="Y644" s="88"/>
      <c r="Z644" s="88"/>
    </row>
    <row r="645" spans="24:26" x14ac:dyDescent="0.25">
      <c r="X645" s="88"/>
      <c r="Y645" s="88"/>
      <c r="Z645" s="88"/>
    </row>
    <row r="646" spans="24:26" x14ac:dyDescent="0.25">
      <c r="X646" s="88"/>
      <c r="Y646" s="88"/>
      <c r="Z646" s="88"/>
    </row>
    <row r="647" spans="24:26" x14ac:dyDescent="0.25">
      <c r="X647" s="88"/>
      <c r="Y647" s="88"/>
      <c r="Z647" s="88"/>
    </row>
    <row r="648" spans="24:26" x14ac:dyDescent="0.25">
      <c r="X648" s="88"/>
      <c r="Y648" s="88"/>
      <c r="Z648" s="88"/>
    </row>
    <row r="649" spans="24:26" x14ac:dyDescent="0.25">
      <c r="X649" s="88"/>
      <c r="Y649" s="88"/>
      <c r="Z649" s="88"/>
    </row>
    <row r="650" spans="24:26" x14ac:dyDescent="0.25">
      <c r="X650" s="88"/>
      <c r="Y650" s="88"/>
      <c r="Z650" s="88"/>
    </row>
    <row r="651" spans="24:26" x14ac:dyDescent="0.25">
      <c r="X651" s="88"/>
      <c r="Y651" s="88"/>
      <c r="Z651" s="88"/>
    </row>
    <row r="652" spans="24:26" x14ac:dyDescent="0.25">
      <c r="X652" s="88"/>
      <c r="Y652" s="88"/>
      <c r="Z652" s="88"/>
    </row>
    <row r="653" spans="24:26" x14ac:dyDescent="0.25">
      <c r="X653" s="88"/>
      <c r="Y653" s="88"/>
      <c r="Z653" s="88"/>
    </row>
    <row r="654" spans="24:26" x14ac:dyDescent="0.25">
      <c r="X654" s="88"/>
      <c r="Y654" s="88"/>
      <c r="Z654" s="88"/>
    </row>
    <row r="655" spans="24:26" x14ac:dyDescent="0.25">
      <c r="X655" s="88"/>
      <c r="Y655" s="88"/>
      <c r="Z655" s="88"/>
    </row>
    <row r="656" spans="24:26" x14ac:dyDescent="0.25">
      <c r="X656" s="88"/>
      <c r="Y656" s="88"/>
      <c r="Z656" s="88"/>
    </row>
    <row r="657" spans="24:26" x14ac:dyDescent="0.25">
      <c r="X657" s="88"/>
      <c r="Y657" s="88"/>
      <c r="Z657" s="88"/>
    </row>
    <row r="658" spans="24:26" x14ac:dyDescent="0.25">
      <c r="X658" s="88"/>
      <c r="Y658" s="88"/>
      <c r="Z658" s="88"/>
    </row>
    <row r="659" spans="24:26" x14ac:dyDescent="0.25">
      <c r="X659" s="88"/>
      <c r="Y659" s="88"/>
      <c r="Z659" s="88"/>
    </row>
    <row r="660" spans="24:26" x14ac:dyDescent="0.25">
      <c r="X660" s="88"/>
      <c r="Y660" s="88"/>
      <c r="Z660" s="88"/>
    </row>
    <row r="661" spans="24:26" x14ac:dyDescent="0.25">
      <c r="X661" s="88"/>
      <c r="Y661" s="88"/>
      <c r="Z661" s="88"/>
    </row>
    <row r="662" spans="24:26" x14ac:dyDescent="0.25">
      <c r="X662" s="88"/>
      <c r="Y662" s="88"/>
      <c r="Z662" s="88"/>
    </row>
    <row r="663" spans="24:26" x14ac:dyDescent="0.25">
      <c r="X663" s="88"/>
      <c r="Y663" s="88"/>
      <c r="Z663" s="88"/>
    </row>
    <row r="664" spans="24:26" x14ac:dyDescent="0.25">
      <c r="X664" s="88"/>
      <c r="Y664" s="88"/>
      <c r="Z664" s="88"/>
    </row>
    <row r="665" spans="24:26" x14ac:dyDescent="0.25">
      <c r="X665" s="88"/>
      <c r="Y665" s="88"/>
      <c r="Z665" s="88"/>
    </row>
    <row r="666" spans="24:26" x14ac:dyDescent="0.25">
      <c r="X666" s="88"/>
      <c r="Y666" s="88"/>
      <c r="Z666" s="88"/>
    </row>
    <row r="667" spans="24:26" x14ac:dyDescent="0.25">
      <c r="X667" s="88"/>
      <c r="Y667" s="88"/>
      <c r="Z667" s="88"/>
    </row>
    <row r="668" spans="24:26" x14ac:dyDescent="0.25">
      <c r="X668" s="88"/>
      <c r="Y668" s="88"/>
      <c r="Z668" s="88"/>
    </row>
    <row r="669" spans="24:26" x14ac:dyDescent="0.25">
      <c r="X669" s="88"/>
      <c r="Y669" s="88"/>
      <c r="Z669" s="88"/>
    </row>
    <row r="670" spans="24:26" x14ac:dyDescent="0.25">
      <c r="X670" s="88"/>
      <c r="Y670" s="88"/>
      <c r="Z670" s="88"/>
    </row>
    <row r="671" spans="24:26" x14ac:dyDescent="0.25">
      <c r="X671" s="88"/>
      <c r="Y671" s="88"/>
      <c r="Z671" s="88"/>
    </row>
    <row r="672" spans="24:26" x14ac:dyDescent="0.25">
      <c r="X672" s="88"/>
      <c r="Y672" s="88"/>
      <c r="Z672" s="88"/>
    </row>
    <row r="673" spans="24:26" x14ac:dyDescent="0.25">
      <c r="X673" s="88"/>
      <c r="Y673" s="88"/>
      <c r="Z673" s="88"/>
    </row>
    <row r="674" spans="24:26" x14ac:dyDescent="0.25">
      <c r="X674" s="88"/>
      <c r="Y674" s="88"/>
      <c r="Z674" s="88"/>
    </row>
    <row r="675" spans="24:26" x14ac:dyDescent="0.25">
      <c r="X675" s="88"/>
      <c r="Y675" s="88"/>
      <c r="Z675" s="88"/>
    </row>
    <row r="676" spans="24:26" x14ac:dyDescent="0.25">
      <c r="X676" s="88"/>
      <c r="Y676" s="88"/>
      <c r="Z676" s="88"/>
    </row>
    <row r="677" spans="24:26" x14ac:dyDescent="0.25">
      <c r="X677" s="88"/>
      <c r="Y677" s="88"/>
      <c r="Z677" s="88"/>
    </row>
    <row r="678" spans="24:26" x14ac:dyDescent="0.25">
      <c r="X678" s="88"/>
      <c r="Y678" s="88"/>
      <c r="Z678" s="88"/>
    </row>
    <row r="679" spans="24:26" x14ac:dyDescent="0.25">
      <c r="X679" s="88"/>
      <c r="Y679" s="88"/>
      <c r="Z679" s="88"/>
    </row>
    <row r="680" spans="24:26" x14ac:dyDescent="0.25">
      <c r="X680" s="88"/>
      <c r="Y680" s="88"/>
      <c r="Z680" s="88"/>
    </row>
    <row r="681" spans="24:26" x14ac:dyDescent="0.25">
      <c r="X681" s="88"/>
      <c r="Y681" s="88"/>
      <c r="Z681" s="88"/>
    </row>
    <row r="682" spans="24:26" x14ac:dyDescent="0.25">
      <c r="X682" s="88"/>
      <c r="Y682" s="88"/>
      <c r="Z682" s="88"/>
    </row>
    <row r="683" spans="24:26" x14ac:dyDescent="0.25">
      <c r="X683" s="88"/>
      <c r="Y683" s="88"/>
      <c r="Z683" s="88"/>
    </row>
    <row r="684" spans="24:26" x14ac:dyDescent="0.25">
      <c r="X684" s="88"/>
      <c r="Y684" s="88"/>
      <c r="Z684" s="88"/>
    </row>
    <row r="685" spans="24:26" x14ac:dyDescent="0.25">
      <c r="X685" s="88"/>
      <c r="Y685" s="88"/>
      <c r="Z685" s="88"/>
    </row>
    <row r="686" spans="24:26" x14ac:dyDescent="0.25">
      <c r="X686" s="88"/>
      <c r="Y686" s="88"/>
      <c r="Z686" s="88"/>
    </row>
    <row r="687" spans="24:26" x14ac:dyDescent="0.25">
      <c r="X687" s="88"/>
      <c r="Y687" s="88"/>
      <c r="Z687" s="88"/>
    </row>
    <row r="688" spans="24:26" x14ac:dyDescent="0.25">
      <c r="X688" s="88"/>
      <c r="Y688" s="88"/>
      <c r="Z688" s="88"/>
    </row>
    <row r="689" spans="18:26" x14ac:dyDescent="0.25">
      <c r="X689" s="88"/>
      <c r="Y689" s="88"/>
      <c r="Z689" s="88"/>
    </row>
    <row r="690" spans="18:26" x14ac:dyDescent="0.25">
      <c r="X690" s="88"/>
      <c r="Y690" s="88"/>
      <c r="Z690" s="88"/>
    </row>
    <row r="691" spans="18:26" x14ac:dyDescent="0.25">
      <c r="R691" s="21"/>
      <c r="X691" s="88"/>
      <c r="Y691" s="88"/>
      <c r="Z691" s="88"/>
    </row>
    <row r="692" spans="18:26" x14ac:dyDescent="0.25">
      <c r="X692" s="88"/>
      <c r="Y692" s="88"/>
      <c r="Z692" s="88"/>
    </row>
    <row r="693" spans="18:26" x14ac:dyDescent="0.25">
      <c r="X693" s="88"/>
      <c r="Y693" s="88"/>
      <c r="Z693" s="88"/>
    </row>
    <row r="694" spans="18:26" x14ac:dyDescent="0.25">
      <c r="X694" s="88"/>
      <c r="Y694" s="88"/>
      <c r="Z694" s="88"/>
    </row>
    <row r="695" spans="18:26" x14ac:dyDescent="0.25">
      <c r="X695" s="88"/>
      <c r="Y695" s="88"/>
      <c r="Z695" s="88"/>
    </row>
    <row r="696" spans="18:26" x14ac:dyDescent="0.25">
      <c r="X696" s="88"/>
      <c r="Y696" s="88"/>
      <c r="Z696" s="88"/>
    </row>
    <row r="697" spans="18:26" x14ac:dyDescent="0.25">
      <c r="X697" s="88"/>
      <c r="Y697" s="90"/>
      <c r="Z697" s="88"/>
    </row>
    <row r="698" spans="18:26" x14ac:dyDescent="0.25">
      <c r="X698" s="88"/>
      <c r="Y698" s="90"/>
      <c r="Z698" s="88"/>
    </row>
    <row r="699" spans="18:26" x14ac:dyDescent="0.25">
      <c r="X699" s="88"/>
      <c r="Y699" s="90"/>
      <c r="Z699" s="88"/>
    </row>
    <row r="700" spans="18:26" x14ac:dyDescent="0.25">
      <c r="X700" s="88"/>
      <c r="Y700" s="90"/>
      <c r="Z700" s="88"/>
    </row>
    <row r="701" spans="18:26" x14ac:dyDescent="0.25">
      <c r="X701" s="88"/>
      <c r="Y701" s="90"/>
      <c r="Z701" s="88"/>
    </row>
  </sheetData>
  <mergeCells count="18">
    <mergeCell ref="J5:J6"/>
    <mergeCell ref="K5:K6"/>
    <mergeCell ref="L5:N5"/>
    <mergeCell ref="O5:O6"/>
    <mergeCell ref="P5:R5"/>
    <mergeCell ref="S5:S6"/>
    <mergeCell ref="A1:W1"/>
    <mergeCell ref="A2:W2"/>
    <mergeCell ref="A3:W3"/>
    <mergeCell ref="A4:W4"/>
    <mergeCell ref="A5:B5"/>
    <mergeCell ref="C5:D5"/>
    <mergeCell ref="E5:F5"/>
    <mergeCell ref="G5:G6"/>
    <mergeCell ref="H5:H6"/>
    <mergeCell ref="I5:I6"/>
    <mergeCell ref="T5:V5"/>
    <mergeCell ref="W5:W6"/>
  </mergeCells>
  <printOptions horizontalCentered="1"/>
  <pageMargins left="0.11811023622047245" right="0.19685039370078741" top="0.59055118110236227" bottom="0.39370078740157483" header="0" footer="0"/>
  <pageSetup paperSize="5" scale="47" fitToHeight="0" orientation="landscape" r:id="rId1"/>
  <headerFooter alignWithMargins="0"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Instructivo de llenado</vt:lpstr>
      <vt:lpstr>11001</vt:lpstr>
      <vt:lpstr>11018</vt:lpstr>
      <vt:lpstr>11049</vt:lpstr>
      <vt:lpstr>México Conectado</vt:lpstr>
      <vt:lpstr>'11001'!Área_de_impresión</vt:lpstr>
      <vt:lpstr>'11018'!Área_de_impresión</vt:lpstr>
      <vt:lpstr>'11049'!Área_de_impresión</vt:lpstr>
      <vt:lpstr>'México Conectado'!Área_de_impresión</vt:lpstr>
      <vt:lpstr>'11001'!Títulos_a_imprimir</vt:lpstr>
      <vt:lpstr>'11018'!Títulos_a_imprimir</vt:lpstr>
      <vt:lpstr>'11049'!Títulos_a_imprimir</vt:lpstr>
      <vt:lpstr>'México Conectado'!Títulos_a_imprimir</vt:lpstr>
    </vt:vector>
  </TitlesOfParts>
  <Company>Gobierno del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Perez Cano</dc:creator>
  <cp:lastModifiedBy>CP VICENTE</cp:lastModifiedBy>
  <cp:lastPrinted>2014-11-06T16:18:07Z</cp:lastPrinted>
  <dcterms:created xsi:type="dcterms:W3CDTF">2014-07-03T19:02:20Z</dcterms:created>
  <dcterms:modified xsi:type="dcterms:W3CDTF">2015-04-16T00:03:55Z</dcterms:modified>
</cp:coreProperties>
</file>